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7"/>
  </bookViews>
  <sheets>
    <sheet name="учебные кабинеты" sheetId="1" r:id="rId1"/>
    <sheet name="лаборантские" sheetId="8" r:id="rId2"/>
    <sheet name="другие кабинеты" sheetId="2" r:id="rId3"/>
    <sheet name="актовый зал" sheetId="3" r:id="rId4"/>
    <sheet name="библиотека" sheetId="4" r:id="rId5"/>
    <sheet name="мастерские" sheetId="5" r:id="rId6"/>
    <sheet name="спортивные залы" sheetId="6" r:id="rId7"/>
    <sheet name="итого" sheetId="7" r:id="rId8"/>
    <sheet name="Лист1" sheetId="9" r:id="rId9"/>
  </sheets>
  <definedNames>
    <definedName name="_GoBack" localSheetId="6">'спортивные залы'!$C$23</definedName>
  </definedNames>
  <calcPr calcId="125725"/>
</workbook>
</file>

<file path=xl/calcChain.xml><?xml version="1.0" encoding="utf-8"?>
<calcChain xmlns="http://schemas.openxmlformats.org/spreadsheetml/2006/main">
  <c r="H8" i="7"/>
  <c r="H6"/>
  <c r="G7"/>
  <c r="G6"/>
  <c r="M17" i="8"/>
  <c r="L17"/>
  <c r="K17"/>
  <c r="J17"/>
  <c r="I17"/>
  <c r="H17"/>
  <c r="G17"/>
  <c r="E17"/>
  <c r="D17"/>
  <c r="H7" i="7"/>
  <c r="L6"/>
  <c r="E8"/>
  <c r="F8"/>
  <c r="M8"/>
  <c r="N8"/>
  <c r="D8"/>
  <c r="F7"/>
  <c r="E7"/>
  <c r="N6"/>
  <c r="M6"/>
  <c r="F6"/>
  <c r="E6"/>
  <c r="D6"/>
  <c r="N7" i="5"/>
  <c r="M7"/>
  <c r="L7"/>
  <c r="K7"/>
  <c r="K6" i="7" s="1"/>
  <c r="I7" i="5"/>
  <c r="H7"/>
  <c r="G7"/>
  <c r="F7"/>
  <c r="E7"/>
  <c r="G33" i="1"/>
  <c r="G8" i="3"/>
  <c r="G9"/>
  <c r="G10"/>
  <c r="G11"/>
  <c r="G12"/>
  <c r="G7"/>
  <c r="C14" i="2"/>
  <c r="H14"/>
  <c r="L7" i="7" s="1"/>
  <c r="G14" i="2"/>
  <c r="K7" i="7" s="1"/>
  <c r="F14" i="2"/>
  <c r="I7" i="7" s="1"/>
  <c r="I8" s="1"/>
  <c r="D14" i="2"/>
  <c r="H33" i="1"/>
  <c r="I33"/>
  <c r="J33"/>
  <c r="L33"/>
  <c r="M33"/>
  <c r="N33"/>
  <c r="O33"/>
  <c r="P33"/>
  <c r="F33"/>
  <c r="G8" i="7" l="1"/>
  <c r="K8"/>
  <c r="L8"/>
</calcChain>
</file>

<file path=xl/comments1.xml><?xml version="1.0" encoding="utf-8"?>
<comments xmlns="http://schemas.openxmlformats.org/spreadsheetml/2006/main">
  <authors>
    <author>Автор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цветной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цветной</t>
        </r>
      </text>
    </comment>
  </commentList>
</comments>
</file>

<file path=xl/sharedStrings.xml><?xml version="1.0" encoding="utf-8"?>
<sst xmlns="http://schemas.openxmlformats.org/spreadsheetml/2006/main" count="566" uniqueCount="264">
  <si>
    <t>проектор</t>
  </si>
  <si>
    <t>ноутбук</t>
  </si>
  <si>
    <t>МФУ</t>
  </si>
  <si>
    <t>принтер</t>
  </si>
  <si>
    <t>документ-камера</t>
  </si>
  <si>
    <t>планшет</t>
  </si>
  <si>
    <t>медблок</t>
  </si>
  <si>
    <t>ИТОГО</t>
  </si>
  <si>
    <t>директор</t>
  </si>
  <si>
    <t>секретарь</t>
  </si>
  <si>
    <t>зам ВР</t>
  </si>
  <si>
    <t>замУВР (2 эт.)</t>
  </si>
  <si>
    <t>замУВР (1 эт.)</t>
  </si>
  <si>
    <t>номер кабинета</t>
  </si>
  <si>
    <t>кабинет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</si>
  <si>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</si>
  <si>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</si>
  <si>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</si>
  <si>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</si>
  <si>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</si>
  <si>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</si>
  <si>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</si>
  <si>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</si>
  <si>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</si>
  <si>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</si>
  <si>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</si>
  <si>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</si>
  <si>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</si>
  <si>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</si>
  <si>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</si>
  <si>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</si>
  <si>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лаборантская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</si>
  <si>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</si>
  <si>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</si>
  <si>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</si>
  <si>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</si>
  <si>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</si>
  <si>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</si>
  <si>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</si>
  <si>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</si>
  <si>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</si>
  <si>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</si>
  <si>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история обществознание</t>
  </si>
  <si>
    <t>начальная школа</t>
  </si>
  <si>
    <t>черчение ИЗО</t>
  </si>
  <si>
    <t>ОБЖ ПДД</t>
  </si>
  <si>
    <t>математика</t>
  </si>
  <si>
    <t>информатика</t>
  </si>
  <si>
    <t>русский язык и литература</t>
  </si>
  <si>
    <t>география</t>
  </si>
  <si>
    <t>география биология</t>
  </si>
  <si>
    <t>иностранный язык</t>
  </si>
  <si>
    <t>физика</t>
  </si>
  <si>
    <t>биология</t>
  </si>
  <si>
    <t>химия</t>
  </si>
  <si>
    <t>интерактивная доска</t>
  </si>
  <si>
    <t>телевизор</t>
  </si>
  <si>
    <t>персональный компьютер</t>
  </si>
  <si>
    <t>выход в Интернет</t>
  </si>
  <si>
    <t>+</t>
  </si>
  <si>
    <t>материально-техническое обеспечение</t>
  </si>
  <si>
    <t>мастерские</t>
  </si>
  <si>
    <t>обслуживающий труд</t>
  </si>
  <si>
    <t>физическая культура ОБЖ</t>
  </si>
  <si>
    <t>лаборантская спортзал</t>
  </si>
  <si>
    <t xml:space="preserve">физическая культура </t>
  </si>
  <si>
    <t>зам по АХР</t>
  </si>
  <si>
    <t>актовый зал</t>
  </si>
  <si>
    <t>социальный педагог</t>
  </si>
  <si>
    <t>музыкальный класс</t>
  </si>
  <si>
    <t>микроскоп цифровой</t>
  </si>
  <si>
    <t>3D-принтер</t>
  </si>
  <si>
    <t>лаборатория "Архимед"</t>
  </si>
  <si>
    <t>конструктор "Ардуино"</t>
  </si>
  <si>
    <t>рекреация 2 этаж</t>
  </si>
  <si>
    <t>количество</t>
  </si>
  <si>
    <t>экран</t>
  </si>
  <si>
    <t>микшерный пульт</t>
  </si>
  <si>
    <t>активная акустическая система</t>
  </si>
  <si>
    <t>радиомикрофон</t>
  </si>
  <si>
    <t>итого</t>
  </si>
  <si>
    <t>наименование</t>
  </si>
  <si>
    <t>гладильная доска</t>
  </si>
  <si>
    <t>утюг электрический</t>
  </si>
  <si>
    <t>манекен</t>
  </si>
  <si>
    <t>машинка швейная ручная</t>
  </si>
  <si>
    <t>машинка швейная электрическая</t>
  </si>
  <si>
    <t>оверлок электрический</t>
  </si>
  <si>
    <t>плита электрическая</t>
  </si>
  <si>
    <t>холодильник</t>
  </si>
  <si>
    <t>микроволоновая печь</t>
  </si>
  <si>
    <t>миксер электрический</t>
  </si>
  <si>
    <t xml:space="preserve"> </t>
  </si>
  <si>
    <t>количество обучающихся на 1 компьютер</t>
  </si>
  <si>
    <t>в учебном процессе</t>
  </si>
  <si>
    <t>в работе школы</t>
  </si>
  <si>
    <t>Ножовка по дереву</t>
  </si>
  <si>
    <t>Рубанок</t>
  </si>
  <si>
    <t>Стамеска</t>
  </si>
  <si>
    <t>Лобзик</t>
  </si>
  <si>
    <t>Стусло</t>
  </si>
  <si>
    <t>Лобзик электрический</t>
  </si>
  <si>
    <t>Рубанок электрический</t>
  </si>
  <si>
    <t>Набор фрез</t>
  </si>
  <si>
    <t>Набор коронок пильных</t>
  </si>
  <si>
    <t>Набор резцов по дереву</t>
  </si>
  <si>
    <t>Очки защитные</t>
  </si>
  <si>
    <t>Шуруповерт электрический</t>
  </si>
  <si>
    <t>Пила циркулярная электрическая</t>
  </si>
  <si>
    <t>Станок заточный электрический</t>
  </si>
  <si>
    <t>Фрезер электрический</t>
  </si>
  <si>
    <t>Ленточная шлифовальная электрическая машина</t>
  </si>
  <si>
    <t xml:space="preserve">технический труд </t>
  </si>
  <si>
    <t xml:space="preserve">Верстак </t>
  </si>
  <si>
    <t xml:space="preserve"> учебное оборудование                                  (обслуживающий труд)</t>
  </si>
  <si>
    <t xml:space="preserve">  учебное оборудование                                (технический труд)</t>
  </si>
  <si>
    <t xml:space="preserve">  география</t>
  </si>
  <si>
    <t xml:space="preserve">  физика</t>
  </si>
  <si>
    <t xml:space="preserve">  биология</t>
  </si>
  <si>
    <t xml:space="preserve">  химия</t>
  </si>
  <si>
    <t>учебные кабинеты</t>
  </si>
  <si>
    <t>лаборантские</t>
  </si>
  <si>
    <t>другие кабинеты</t>
  </si>
  <si>
    <t>материально-техническое обеспечение актовый зал</t>
  </si>
  <si>
    <t>материально-техническое обеспечение библиотека</t>
  </si>
  <si>
    <t>материально-техническое обеспечение мастерские</t>
  </si>
  <si>
    <t>№</t>
  </si>
  <si>
    <t>Наименование</t>
  </si>
  <si>
    <t>Количество</t>
  </si>
  <si>
    <t>1.</t>
  </si>
  <si>
    <t>Мячи футбольные</t>
  </si>
  <si>
    <t>5 шт.</t>
  </si>
  <si>
    <t>2.</t>
  </si>
  <si>
    <t>Мячи баскетбольные</t>
  </si>
  <si>
    <t>30 шт.</t>
  </si>
  <si>
    <t>3.</t>
  </si>
  <si>
    <t>Мат гимнастический</t>
  </si>
  <si>
    <t>11 шт.</t>
  </si>
  <si>
    <t>4.</t>
  </si>
  <si>
    <t>Мячи волейбольные</t>
  </si>
  <si>
    <t>5.</t>
  </si>
  <si>
    <t>Скакалки</t>
  </si>
  <si>
    <t>6.</t>
  </si>
  <si>
    <t>Мячи для метания</t>
  </si>
  <si>
    <t>7.</t>
  </si>
  <si>
    <t>Скамейка гимнастическая</t>
  </si>
  <si>
    <t>8.</t>
  </si>
  <si>
    <t>Перекладина (навесная)</t>
  </si>
  <si>
    <t>9 шт.</t>
  </si>
  <si>
    <t>9.</t>
  </si>
  <si>
    <t xml:space="preserve">Шведская стенка </t>
  </si>
  <si>
    <t>10.</t>
  </si>
  <si>
    <t>Баскетбольный щит</t>
  </si>
  <si>
    <t>2 шт.</t>
  </si>
  <si>
    <t>11.</t>
  </si>
  <si>
    <t>Баскетбольное кольцо</t>
  </si>
  <si>
    <t>12.</t>
  </si>
  <si>
    <t>Стойки для в/б</t>
  </si>
  <si>
    <t>1 шт.</t>
  </si>
  <si>
    <t>13.</t>
  </si>
  <si>
    <t>Сетка волейбольная</t>
  </si>
  <si>
    <t>14.</t>
  </si>
  <si>
    <t>Ворота (малые)</t>
  </si>
  <si>
    <t>15.</t>
  </si>
  <si>
    <t>Канат</t>
  </si>
  <si>
    <t>16.</t>
  </si>
  <si>
    <t>20 шт.</t>
  </si>
  <si>
    <t>Ракетки для бадминтона</t>
  </si>
  <si>
    <t>25 пар</t>
  </si>
  <si>
    <t>Набивные мячи 3кг</t>
  </si>
  <si>
    <t>4 шт.</t>
  </si>
  <si>
    <t>Набивные мячи 2кг</t>
  </si>
  <si>
    <t>Набивные мячи 1кг</t>
  </si>
  <si>
    <t>Стойки ограничительные</t>
  </si>
  <si>
    <t>12 шт.</t>
  </si>
  <si>
    <t>Клюшки (флорбол)</t>
  </si>
  <si>
    <t>Мячь (флорбол)</t>
  </si>
  <si>
    <t>6 шт.</t>
  </si>
  <si>
    <t>спортивное оборудование и инвентарь</t>
  </si>
  <si>
    <t>ДСК «Карусель»</t>
  </si>
  <si>
    <t>Мячи фитбольные</t>
  </si>
  <si>
    <t>6шт.</t>
  </si>
  <si>
    <t>Степ платформы</t>
  </si>
  <si>
    <t>16шт.</t>
  </si>
  <si>
    <t>Мат гимнастический, складной</t>
  </si>
  <si>
    <t>4шт.</t>
  </si>
  <si>
    <t>15 шт.</t>
  </si>
  <si>
    <t>7 шт.</t>
  </si>
  <si>
    <t>Мяч массажный «Ежик»</t>
  </si>
  <si>
    <t>Коврик гимнастический</t>
  </si>
  <si>
    <t>Кегли</t>
  </si>
  <si>
    <t>Флажки</t>
  </si>
  <si>
    <t>35 шт.</t>
  </si>
  <si>
    <t>Скакалка</t>
  </si>
  <si>
    <t>10 шт.</t>
  </si>
  <si>
    <t>Коррекционные дорожки</t>
  </si>
  <si>
    <t>Набор для физкультуры</t>
  </si>
  <si>
    <t>Мяч «Дисней»</t>
  </si>
  <si>
    <t>Обруч   гимнастический алюминиевый</t>
  </si>
  <si>
    <t>17.</t>
  </si>
  <si>
    <t>Обруч   пластмассовый</t>
  </si>
  <si>
    <t>18.</t>
  </si>
  <si>
    <t xml:space="preserve">Силовая мультистанция </t>
  </si>
  <si>
    <t>1шт.</t>
  </si>
  <si>
    <t>2шт.</t>
  </si>
  <si>
    <t>Гребной тренажер  Tunturi  R30</t>
  </si>
  <si>
    <t>Эллиптический тренажер "Torneo"</t>
  </si>
  <si>
    <t>Наборные грифы</t>
  </si>
  <si>
    <t>Гриф «Олимпийский»</t>
  </si>
  <si>
    <t>Диски для малой штанги (2,5кг)</t>
  </si>
  <si>
    <t>25шт.</t>
  </si>
  <si>
    <t>Диск обрезиненный (2,5кг)</t>
  </si>
  <si>
    <t>Диск обрезиненный (5кг)</t>
  </si>
  <si>
    <t>Диск обрезиненный (10кг)</t>
  </si>
  <si>
    <t>Диск обрезиненный (15кг)</t>
  </si>
  <si>
    <t>Диск обрезиненный (20кг)</t>
  </si>
  <si>
    <t>Диск обрезиненный (25кг)</t>
  </si>
  <si>
    <t>19.</t>
  </si>
  <si>
    <t>Гриф литой (8-12кг)</t>
  </si>
  <si>
    <t>3шт.</t>
  </si>
  <si>
    <t>20.</t>
  </si>
  <si>
    <t>Гири 16кг</t>
  </si>
  <si>
    <t>21.</t>
  </si>
  <si>
    <t>Гантели (1кг)</t>
  </si>
  <si>
    <t>10шт.</t>
  </si>
  <si>
    <t>22.</t>
  </si>
  <si>
    <t>Гантели (1,5кг)</t>
  </si>
  <si>
    <t>23.</t>
  </si>
  <si>
    <t>Гантели (3кг)</t>
  </si>
  <si>
    <t>14шт.</t>
  </si>
  <si>
    <t>24.</t>
  </si>
  <si>
    <t>Мяч гимнастический</t>
  </si>
  <si>
    <t>25.</t>
  </si>
  <si>
    <t>Скакалка гимнастическая</t>
  </si>
  <si>
    <t>26.</t>
  </si>
  <si>
    <t>Обруч гимнастический</t>
  </si>
  <si>
    <t>27.</t>
  </si>
  <si>
    <t>Ракетки для настольного тенниса</t>
  </si>
  <si>
    <t>6 пар</t>
  </si>
  <si>
    <t>Параллельные брусья</t>
  </si>
  <si>
    <t>Бум гимнастический</t>
  </si>
  <si>
    <t>Перекладина гимнастическая трехуровневая</t>
  </si>
  <si>
    <t xml:space="preserve"> Детский комплекс для лазания</t>
  </si>
  <si>
    <t>Рукоход классический двухуровневый</t>
  </si>
  <si>
    <t>Мяч баскетбольный</t>
  </si>
  <si>
    <t>Мяч резиновый</t>
  </si>
  <si>
    <t>пришкольный стадион</t>
  </si>
  <si>
    <t>Уличный тренажер</t>
  </si>
  <si>
    <t>Поле футбольное с искусственной травой размер 60*40 м</t>
  </si>
  <si>
    <t>Дорожка беговая</t>
  </si>
  <si>
    <t>Ворота футбольные</t>
  </si>
  <si>
    <t>малый спортивный зал</t>
  </si>
  <si>
    <t>тренажерный зал</t>
  </si>
  <si>
    <t>Скамья многофункциональная</t>
  </si>
  <si>
    <t xml:space="preserve">Скамья для пресса </t>
  </si>
  <si>
    <t xml:space="preserve">Машина Смита </t>
  </si>
  <si>
    <t xml:space="preserve">Велоэргометр горизонтальный </t>
  </si>
  <si>
    <t xml:space="preserve">Мини степпер </t>
  </si>
  <si>
    <t>Теннисный стол  Kettler</t>
  </si>
  <si>
    <t>200 м</t>
  </si>
  <si>
    <t>Сектор с ямой для прыжков в длину</t>
  </si>
  <si>
    <t>Барьер средний</t>
  </si>
  <si>
    <t>большой спортивный зал площадь</t>
  </si>
  <si>
    <t xml:space="preserve"> история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</si>
</sst>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opLeftCell="C1" zoomScale="90" zoomScaleNormal="90" workbookViewId="0">
      <pane ySplit="4" topLeftCell="A23" activePane="bottomLeft" state="frozen"/>
      <selection pane="bottomLeft" activeCell="I2" sqref="I2"/>
    </sheetView>
  </sheetViews>
  <sheetFormatPr defaultRowHeight="15.75"/>
  <cols>
    <col min="1" max="1" width="9.140625" style="10"/>
    <col min="2" max="2" width="13.85546875" style="11" customWidth="1"/>
    <col min="3" max="3" width="9.140625" style="11" customWidth="1"/>
    <col min="4" max="4" width="14.5703125" style="49" customWidth="1"/>
    <col min="5" max="5" width="20.5703125" style="11" customWidth="1"/>
    <col min="6" max="7" width="17.28515625" style="23" customWidth="1"/>
    <col min="8" max="8" width="10" style="23" customWidth="1"/>
    <col min="9" max="9" width="17.28515625" style="23" customWidth="1"/>
    <col min="10" max="10" width="10" style="23" customWidth="1"/>
    <col min="11" max="11" width="12" style="23" customWidth="1"/>
    <col min="12" max="14" width="10" style="23" customWidth="1"/>
    <col min="15" max="15" width="12.28515625" style="23" customWidth="1"/>
    <col min="16" max="16" width="12.7109375" style="23" customWidth="1"/>
    <col min="17" max="17" width="13.85546875" style="35" customWidth="1"/>
    <col min="18" max="20" width="9.140625" style="32"/>
    <col min="21" max="16384" width="9.140625" style="1"/>
  </cols>
  <sheetData>
    <row r="2" spans="1:17">
      <c r="I2" s="28" t="s">
        <v>60</v>
      </c>
      <c r="J2" s="28"/>
      <c r="K2" s="28"/>
      <c r="M2" s="69" t="s">
        <v>120</v>
      </c>
      <c r="N2" s="69"/>
      <c r="O2" s="69"/>
    </row>
    <row r="4" spans="1:17" s="33" customFormat="1" ht="31.5">
      <c r="A4" s="16"/>
      <c r="B4" s="38" t="s">
        <v>13</v>
      </c>
      <c r="C4" s="38"/>
      <c r="D4" s="27" t="s">
        <v>13</v>
      </c>
      <c r="E4" s="27" t="s">
        <v>14</v>
      </c>
      <c r="F4" s="27" t="s">
        <v>55</v>
      </c>
      <c r="G4" s="27" t="s">
        <v>76</v>
      </c>
      <c r="H4" s="24" t="s">
        <v>0</v>
      </c>
      <c r="I4" s="27" t="s">
        <v>57</v>
      </c>
      <c r="J4" s="24" t="s">
        <v>1</v>
      </c>
      <c r="K4" s="27" t="s">
        <v>58</v>
      </c>
      <c r="L4" s="24" t="s">
        <v>5</v>
      </c>
      <c r="M4" s="24" t="s">
        <v>2</v>
      </c>
      <c r="N4" s="24" t="s">
        <v>3</v>
      </c>
      <c r="O4" s="27" t="s">
        <v>4</v>
      </c>
      <c r="P4" s="27" t="s">
        <v>56</v>
      </c>
      <c r="Q4" s="27" t="s">
        <v>13</v>
      </c>
    </row>
    <row r="5" spans="1:17" ht="32.25" customHeight="1">
      <c r="B5" s="39" t="s">
        <v>15</v>
      </c>
      <c r="C5" s="35"/>
      <c r="D5" s="21" t="s">
        <v>15</v>
      </c>
      <c r="E5" s="26" t="s">
        <v>42</v>
      </c>
      <c r="F5" s="21">
        <v>1</v>
      </c>
      <c r="G5" s="21"/>
      <c r="H5" s="21">
        <v>1</v>
      </c>
      <c r="I5" s="21"/>
      <c r="J5" s="21">
        <v>1</v>
      </c>
      <c r="K5" s="21" t="s">
        <v>59</v>
      </c>
      <c r="L5" s="21"/>
      <c r="M5" s="21">
        <v>1</v>
      </c>
      <c r="N5" s="21">
        <v>1</v>
      </c>
      <c r="O5" s="21"/>
      <c r="P5" s="21"/>
      <c r="Q5" s="15" t="s">
        <v>15</v>
      </c>
    </row>
    <row r="6" spans="1:17" ht="35.25" customHeight="1">
      <c r="B6" s="29" t="s">
        <v>16</v>
      </c>
      <c r="C6" s="35"/>
      <c r="D6" s="21" t="s">
        <v>16</v>
      </c>
      <c r="E6" s="26" t="s">
        <v>42</v>
      </c>
      <c r="F6" s="21"/>
      <c r="G6" s="21">
        <v>1</v>
      </c>
      <c r="H6" s="21">
        <v>1</v>
      </c>
      <c r="I6" s="21"/>
      <c r="J6" s="21">
        <v>1</v>
      </c>
      <c r="K6" s="21" t="s">
        <v>59</v>
      </c>
      <c r="L6" s="21"/>
      <c r="M6" s="21"/>
      <c r="N6" s="21">
        <v>1</v>
      </c>
      <c r="O6" s="21"/>
      <c r="P6" s="21"/>
      <c r="Q6" s="15" t="s">
        <v>16</v>
      </c>
    </row>
    <row r="7" spans="1:17" ht="15.75" customHeight="1">
      <c r="B7" s="29" t="s">
        <v>17</v>
      </c>
      <c r="C7" s="35"/>
      <c r="D7" s="21" t="s">
        <v>17</v>
      </c>
      <c r="E7" s="26" t="s">
        <v>43</v>
      </c>
      <c r="F7" s="21">
        <v>1</v>
      </c>
      <c r="G7" s="21"/>
      <c r="H7" s="21">
        <v>1</v>
      </c>
      <c r="I7" s="21">
        <v>1</v>
      </c>
      <c r="J7" s="21"/>
      <c r="K7" s="21" t="s">
        <v>59</v>
      </c>
      <c r="L7" s="21"/>
      <c r="M7" s="21">
        <v>1</v>
      </c>
      <c r="N7" s="21"/>
      <c r="O7" s="21"/>
      <c r="P7" s="21"/>
      <c r="Q7" s="15" t="s">
        <v>17</v>
      </c>
    </row>
    <row r="8" spans="1:17" ht="17.25" customHeight="1">
      <c r="B8" s="29" t="s">
        <v>18</v>
      </c>
      <c r="C8" s="35"/>
      <c r="D8" s="21" t="s">
        <v>18</v>
      </c>
      <c r="E8" s="26" t="s">
        <v>43</v>
      </c>
      <c r="F8" s="21">
        <v>1</v>
      </c>
      <c r="G8" s="21"/>
      <c r="H8" s="21">
        <v>1</v>
      </c>
      <c r="I8" s="21"/>
      <c r="J8" s="21">
        <v>1</v>
      </c>
      <c r="K8" s="21" t="s">
        <v>59</v>
      </c>
      <c r="L8" s="21"/>
      <c r="M8" s="21">
        <v>1</v>
      </c>
      <c r="N8" s="21"/>
      <c r="O8" s="21"/>
      <c r="P8" s="21"/>
      <c r="Q8" s="15" t="s">
        <v>18</v>
      </c>
    </row>
    <row r="9" spans="1:17" ht="13.5" customHeight="1">
      <c r="B9" s="29" t="s">
        <v>19</v>
      </c>
      <c r="C9" s="35"/>
      <c r="D9" s="21" t="s">
        <v>19</v>
      </c>
      <c r="E9" s="15" t="s">
        <v>44</v>
      </c>
      <c r="F9" s="21"/>
      <c r="G9" s="21">
        <v>1</v>
      </c>
      <c r="H9" s="21">
        <v>1</v>
      </c>
      <c r="I9" s="21">
        <v>1</v>
      </c>
      <c r="J9" s="21"/>
      <c r="K9" s="21" t="s">
        <v>59</v>
      </c>
      <c r="L9" s="21"/>
      <c r="M9" s="21">
        <v>1</v>
      </c>
      <c r="N9" s="21"/>
      <c r="O9" s="21">
        <v>1</v>
      </c>
      <c r="P9" s="21"/>
      <c r="Q9" s="15" t="s">
        <v>19</v>
      </c>
    </row>
    <row r="10" spans="1:17" ht="13.5" customHeight="1">
      <c r="B10" s="29" t="s">
        <v>20</v>
      </c>
      <c r="C10" s="35"/>
      <c r="D10" s="21" t="s">
        <v>20</v>
      </c>
      <c r="E10" s="15" t="s">
        <v>45</v>
      </c>
      <c r="F10" s="21"/>
      <c r="G10" s="21"/>
      <c r="H10" s="21"/>
      <c r="I10" s="21"/>
      <c r="J10" s="21">
        <v>1</v>
      </c>
      <c r="K10" s="21" t="s">
        <v>59</v>
      </c>
      <c r="L10" s="21"/>
      <c r="M10" s="21"/>
      <c r="N10" s="21"/>
      <c r="O10" s="21"/>
      <c r="P10" s="21"/>
      <c r="Q10" s="15" t="s">
        <v>20</v>
      </c>
    </row>
    <row r="11" spans="1:17" ht="13.5" customHeight="1">
      <c r="B11" s="29" t="s">
        <v>21</v>
      </c>
      <c r="C11" s="35"/>
      <c r="D11" s="21" t="s">
        <v>21</v>
      </c>
      <c r="E11" s="15" t="s">
        <v>46</v>
      </c>
      <c r="F11" s="21">
        <v>1</v>
      </c>
      <c r="G11" s="21"/>
      <c r="H11" s="21">
        <v>1</v>
      </c>
      <c r="I11" s="21">
        <v>1</v>
      </c>
      <c r="J11" s="21"/>
      <c r="K11" s="21" t="s">
        <v>59</v>
      </c>
      <c r="L11" s="21"/>
      <c r="M11" s="21">
        <v>1</v>
      </c>
      <c r="N11" s="21"/>
      <c r="O11" s="21">
        <v>1</v>
      </c>
      <c r="P11" s="21"/>
      <c r="Q11" s="15" t="s">
        <v>21</v>
      </c>
    </row>
    <row r="12" spans="1:17" ht="13.5" customHeight="1">
      <c r="B12" s="29" t="s">
        <v>22</v>
      </c>
      <c r="C12" s="35"/>
      <c r="D12" s="21" t="s">
        <v>22</v>
      </c>
      <c r="E12" s="15" t="s">
        <v>47</v>
      </c>
      <c r="F12" s="21">
        <v>1</v>
      </c>
      <c r="G12" s="21"/>
      <c r="H12" s="21">
        <v>1</v>
      </c>
      <c r="I12" s="21">
        <v>9</v>
      </c>
      <c r="J12" s="21">
        <v>6</v>
      </c>
      <c r="K12" s="21" t="s">
        <v>59</v>
      </c>
      <c r="L12" s="21"/>
      <c r="M12" s="21">
        <v>1</v>
      </c>
      <c r="N12" s="21"/>
      <c r="O12" s="21"/>
      <c r="P12" s="21"/>
      <c r="Q12" s="15" t="s">
        <v>22</v>
      </c>
    </row>
    <row r="13" spans="1:17" ht="13.5" customHeight="1">
      <c r="B13" s="29" t="s">
        <v>23</v>
      </c>
      <c r="C13" s="35"/>
      <c r="D13" s="21" t="s">
        <v>23</v>
      </c>
      <c r="E13" s="15" t="s">
        <v>46</v>
      </c>
      <c r="F13" s="21">
        <v>1</v>
      </c>
      <c r="G13" s="21"/>
      <c r="H13" s="21">
        <v>1</v>
      </c>
      <c r="I13" s="21"/>
      <c r="J13" s="21">
        <v>1</v>
      </c>
      <c r="K13" s="21" t="s">
        <v>59</v>
      </c>
      <c r="L13" s="21"/>
      <c r="M13" s="21"/>
      <c r="N13" s="21">
        <v>1</v>
      </c>
      <c r="O13" s="21"/>
      <c r="P13" s="21"/>
      <c r="Q13" s="15" t="s">
        <v>23</v>
      </c>
    </row>
    <row r="14" spans="1:17" ht="13.5" customHeight="1">
      <c r="B14" s="29" t="s">
        <v>24</v>
      </c>
      <c r="C14" s="35"/>
      <c r="D14" s="21" t="s">
        <v>24</v>
      </c>
      <c r="E14" s="15" t="s">
        <v>46</v>
      </c>
      <c r="F14" s="21">
        <v>1</v>
      </c>
      <c r="G14" s="21"/>
      <c r="H14" s="21">
        <v>1</v>
      </c>
      <c r="I14" s="21"/>
      <c r="J14" s="21">
        <v>1</v>
      </c>
      <c r="K14" s="21" t="s">
        <v>59</v>
      </c>
      <c r="L14" s="21"/>
      <c r="M14" s="21">
        <v>1</v>
      </c>
      <c r="N14" s="21">
        <v>1</v>
      </c>
      <c r="O14" s="21"/>
      <c r="P14" s="21"/>
      <c r="Q14" s="15" t="s">
        <v>24</v>
      </c>
    </row>
    <row r="15" spans="1:17" ht="13.5" customHeight="1">
      <c r="B15" s="29" t="s">
        <v>25</v>
      </c>
      <c r="C15" s="35"/>
      <c r="D15" s="21" t="s">
        <v>25</v>
      </c>
      <c r="E15" s="15" t="s">
        <v>46</v>
      </c>
      <c r="F15" s="21"/>
      <c r="G15" s="21"/>
      <c r="H15" s="21">
        <v>1</v>
      </c>
      <c r="I15" s="21"/>
      <c r="J15" s="21">
        <v>1</v>
      </c>
      <c r="K15" s="21" t="s">
        <v>59</v>
      </c>
      <c r="L15" s="21"/>
      <c r="M15" s="21"/>
      <c r="N15" s="21">
        <v>1</v>
      </c>
      <c r="O15" s="21">
        <v>1</v>
      </c>
      <c r="P15" s="21"/>
      <c r="Q15" s="15" t="s">
        <v>25</v>
      </c>
    </row>
    <row r="16" spans="1:17" ht="31.5">
      <c r="B16" s="29" t="s">
        <v>26</v>
      </c>
      <c r="C16" s="35"/>
      <c r="D16" s="21" t="s">
        <v>26</v>
      </c>
      <c r="E16" s="26" t="s">
        <v>48</v>
      </c>
      <c r="F16" s="21"/>
      <c r="G16" s="21">
        <v>1</v>
      </c>
      <c r="H16" s="21">
        <v>1</v>
      </c>
      <c r="I16" s="21"/>
      <c r="J16" s="21">
        <v>1</v>
      </c>
      <c r="K16" s="21" t="s">
        <v>59</v>
      </c>
      <c r="L16" s="21"/>
      <c r="M16" s="21"/>
      <c r="N16" s="21"/>
      <c r="O16" s="21"/>
      <c r="P16" s="21"/>
      <c r="Q16" s="15" t="s">
        <v>26</v>
      </c>
    </row>
    <row r="17" spans="2:17" ht="31.5">
      <c r="B17" s="29" t="s">
        <v>27</v>
      </c>
      <c r="C17" s="35"/>
      <c r="D17" s="21" t="s">
        <v>27</v>
      </c>
      <c r="E17" s="26" t="s">
        <v>48</v>
      </c>
      <c r="F17" s="21">
        <v>1</v>
      </c>
      <c r="G17" s="21"/>
      <c r="H17" s="21">
        <v>1</v>
      </c>
      <c r="I17" s="21"/>
      <c r="J17" s="21">
        <v>1</v>
      </c>
      <c r="K17" s="21" t="s">
        <v>59</v>
      </c>
      <c r="L17" s="21"/>
      <c r="M17" s="21">
        <v>1</v>
      </c>
      <c r="N17" s="21"/>
      <c r="O17" s="21"/>
      <c r="P17" s="21"/>
      <c r="Q17" s="15" t="s">
        <v>27</v>
      </c>
    </row>
    <row r="18" spans="2:17" ht="31.5">
      <c r="B18" s="29" t="s">
        <v>28</v>
      </c>
      <c r="C18" s="35"/>
      <c r="D18" s="21" t="s">
        <v>28</v>
      </c>
      <c r="E18" s="26" t="s">
        <v>48</v>
      </c>
      <c r="F18" s="21"/>
      <c r="G18" s="21">
        <v>1</v>
      </c>
      <c r="H18" s="21">
        <v>1</v>
      </c>
      <c r="I18" s="21"/>
      <c r="J18" s="21">
        <v>1</v>
      </c>
      <c r="K18" s="21" t="s">
        <v>59</v>
      </c>
      <c r="L18" s="21"/>
      <c r="M18" s="21"/>
      <c r="N18" s="21">
        <v>1</v>
      </c>
      <c r="O18" s="21"/>
      <c r="P18" s="21"/>
      <c r="Q18" s="15" t="s">
        <v>28</v>
      </c>
    </row>
    <row r="19" spans="2:17" ht="31.5">
      <c r="B19" s="29" t="s">
        <v>29</v>
      </c>
      <c r="C19" s="35"/>
      <c r="D19" s="21" t="s">
        <v>29</v>
      </c>
      <c r="E19" s="26" t="s">
        <v>48</v>
      </c>
      <c r="F19" s="21"/>
      <c r="G19" s="21"/>
      <c r="H19" s="21"/>
      <c r="I19" s="21"/>
      <c r="J19" s="21">
        <v>1</v>
      </c>
      <c r="K19" s="21" t="s">
        <v>59</v>
      </c>
      <c r="L19" s="21"/>
      <c r="M19" s="21"/>
      <c r="N19" s="21">
        <v>1</v>
      </c>
      <c r="O19" s="21"/>
      <c r="P19" s="21"/>
      <c r="Q19" s="15" t="s">
        <v>29</v>
      </c>
    </row>
    <row r="20" spans="2:17" ht="33" customHeight="1">
      <c r="B20" s="29" t="s">
        <v>30</v>
      </c>
      <c r="C20" s="35"/>
      <c r="D20" s="21" t="s">
        <v>30</v>
      </c>
      <c r="E20" s="26" t="s">
        <v>42</v>
      </c>
      <c r="F20" s="21">
        <v>1</v>
      </c>
      <c r="G20" s="21"/>
      <c r="H20" s="21">
        <v>1</v>
      </c>
      <c r="I20" s="21"/>
      <c r="J20" s="21">
        <v>1</v>
      </c>
      <c r="K20" s="21" t="s">
        <v>59</v>
      </c>
      <c r="L20" s="21"/>
      <c r="M20" s="21"/>
      <c r="N20" s="21"/>
      <c r="O20" s="21"/>
      <c r="P20" s="21"/>
      <c r="Q20" s="15" t="s">
        <v>30</v>
      </c>
    </row>
    <row r="21" spans="2:17" ht="13.5" customHeight="1">
      <c r="B21" s="29" t="s">
        <v>32</v>
      </c>
      <c r="C21" s="35"/>
      <c r="D21" s="21" t="s">
        <v>32</v>
      </c>
      <c r="E21" s="15" t="s">
        <v>49</v>
      </c>
      <c r="F21" s="21">
        <v>1</v>
      </c>
      <c r="G21" s="21"/>
      <c r="H21" s="21">
        <v>1</v>
      </c>
      <c r="I21" s="21"/>
      <c r="J21" s="21">
        <v>1</v>
      </c>
      <c r="K21" s="21" t="s">
        <v>59</v>
      </c>
      <c r="L21" s="21"/>
      <c r="M21" s="21">
        <v>1</v>
      </c>
      <c r="N21" s="21"/>
      <c r="O21" s="21"/>
      <c r="P21" s="21"/>
      <c r="Q21" s="15" t="s">
        <v>32</v>
      </c>
    </row>
    <row r="22" spans="2:17">
      <c r="B22" s="29" t="s">
        <v>33</v>
      </c>
      <c r="C22" s="35"/>
      <c r="D22" s="21" t="s">
        <v>33</v>
      </c>
      <c r="E22" s="26" t="s">
        <v>50</v>
      </c>
      <c r="F22" s="21"/>
      <c r="G22" s="21"/>
      <c r="H22" s="21"/>
      <c r="I22" s="21">
        <v>1</v>
      </c>
      <c r="J22" s="21">
        <v>1</v>
      </c>
      <c r="K22" s="21" t="s">
        <v>59</v>
      </c>
      <c r="L22" s="21"/>
      <c r="M22" s="21"/>
      <c r="N22" s="21">
        <v>1</v>
      </c>
      <c r="O22" s="21"/>
      <c r="P22" s="21">
        <v>1</v>
      </c>
      <c r="Q22" s="15" t="s">
        <v>33</v>
      </c>
    </row>
    <row r="23" spans="2:17">
      <c r="B23" s="29" t="s">
        <v>34</v>
      </c>
      <c r="C23" s="35"/>
      <c r="D23" s="21" t="s">
        <v>34</v>
      </c>
      <c r="E23" s="26" t="s">
        <v>51</v>
      </c>
      <c r="F23" s="21"/>
      <c r="G23" s="21"/>
      <c r="H23" s="21"/>
      <c r="I23" s="21"/>
      <c r="J23" s="21">
        <v>1</v>
      </c>
      <c r="K23" s="21" t="s">
        <v>59</v>
      </c>
      <c r="L23" s="21"/>
      <c r="M23" s="21">
        <v>1</v>
      </c>
      <c r="N23" s="21"/>
      <c r="O23" s="21"/>
      <c r="P23" s="21">
        <v>1</v>
      </c>
      <c r="Q23" s="15" t="s">
        <v>34</v>
      </c>
    </row>
    <row r="24" spans="2:17" ht="13.5" customHeight="1">
      <c r="B24" s="29" t="s">
        <v>35</v>
      </c>
      <c r="C24" s="35"/>
      <c r="D24" s="21" t="s">
        <v>35</v>
      </c>
      <c r="E24" s="15" t="s">
        <v>47</v>
      </c>
      <c r="F24" s="21">
        <v>1</v>
      </c>
      <c r="G24" s="21"/>
      <c r="H24" s="21">
        <v>1</v>
      </c>
      <c r="I24" s="21">
        <v>1</v>
      </c>
      <c r="J24" s="21">
        <v>16</v>
      </c>
      <c r="K24" s="21" t="s">
        <v>59</v>
      </c>
      <c r="L24" s="21"/>
      <c r="M24" s="21"/>
      <c r="N24" s="21">
        <v>1</v>
      </c>
      <c r="O24" s="21"/>
      <c r="P24" s="21"/>
      <c r="Q24" s="15" t="s">
        <v>35</v>
      </c>
    </row>
    <row r="25" spans="2:17" ht="13.5" customHeight="1">
      <c r="B25" s="29" t="s">
        <v>36</v>
      </c>
      <c r="C25" s="35"/>
      <c r="D25" s="21" t="s">
        <v>36</v>
      </c>
      <c r="E25" s="15" t="s">
        <v>52</v>
      </c>
      <c r="F25" s="21">
        <v>1</v>
      </c>
      <c r="G25" s="21"/>
      <c r="H25" s="21">
        <v>1</v>
      </c>
      <c r="I25" s="21"/>
      <c r="J25" s="21">
        <v>1</v>
      </c>
      <c r="K25" s="21" t="s">
        <v>59</v>
      </c>
      <c r="L25" s="21"/>
      <c r="M25" s="21"/>
      <c r="N25" s="21"/>
      <c r="O25" s="21"/>
      <c r="P25" s="21">
        <v>1</v>
      </c>
      <c r="Q25" s="15" t="s">
        <v>36</v>
      </c>
    </row>
    <row r="26" spans="2:17" ht="13.5" customHeight="1">
      <c r="B26" s="29" t="s">
        <v>37</v>
      </c>
      <c r="C26" s="35"/>
      <c r="D26" s="21" t="s">
        <v>37</v>
      </c>
      <c r="E26" s="15" t="s">
        <v>53</v>
      </c>
      <c r="F26" s="21"/>
      <c r="G26" s="21"/>
      <c r="H26" s="21"/>
      <c r="I26" s="21"/>
      <c r="J26" s="21">
        <v>1</v>
      </c>
      <c r="K26" s="21" t="s">
        <v>59</v>
      </c>
      <c r="L26" s="21"/>
      <c r="M26" s="21"/>
      <c r="N26" s="21">
        <v>1</v>
      </c>
      <c r="O26" s="21"/>
      <c r="P26" s="21">
        <v>1</v>
      </c>
      <c r="Q26" s="15" t="s">
        <v>37</v>
      </c>
    </row>
    <row r="27" spans="2:17" ht="13.5" customHeight="1">
      <c r="B27" s="29" t="s">
        <v>38</v>
      </c>
      <c r="C27" s="35"/>
      <c r="D27" s="21" t="s">
        <v>38</v>
      </c>
      <c r="E27" s="15" t="s">
        <v>54</v>
      </c>
      <c r="F27" s="21">
        <v>1</v>
      </c>
      <c r="G27" s="21"/>
      <c r="H27" s="21">
        <v>1</v>
      </c>
      <c r="I27" s="21"/>
      <c r="J27" s="21">
        <v>1</v>
      </c>
      <c r="K27" s="21" t="s">
        <v>59</v>
      </c>
      <c r="L27" s="21"/>
      <c r="M27" s="21"/>
      <c r="N27" s="21">
        <v>1</v>
      </c>
      <c r="O27" s="21"/>
      <c r="P27" s="21"/>
      <c r="Q27" s="15" t="s">
        <v>38</v>
      </c>
    </row>
    <row r="28" spans="2:17">
      <c r="B28" s="29" t="s">
        <v>39</v>
      </c>
      <c r="C28" s="35"/>
      <c r="D28" s="21" t="s">
        <v>39</v>
      </c>
      <c r="E28" s="26" t="s">
        <v>51</v>
      </c>
      <c r="F28" s="21"/>
      <c r="G28" s="21"/>
      <c r="H28" s="21"/>
      <c r="I28" s="21">
        <v>1</v>
      </c>
      <c r="J28" s="21"/>
      <c r="K28" s="21" t="s">
        <v>59</v>
      </c>
      <c r="L28" s="21"/>
      <c r="M28" s="21"/>
      <c r="N28" s="21"/>
      <c r="O28" s="21"/>
      <c r="P28" s="21">
        <v>1</v>
      </c>
      <c r="Q28" s="15" t="s">
        <v>39</v>
      </c>
    </row>
    <row r="29" spans="2:17">
      <c r="B29" s="29" t="s">
        <v>40</v>
      </c>
      <c r="C29" s="35"/>
      <c r="D29" s="21" t="s">
        <v>40</v>
      </c>
      <c r="E29" s="26" t="s">
        <v>51</v>
      </c>
      <c r="F29" s="21"/>
      <c r="G29" s="21"/>
      <c r="H29" s="21"/>
      <c r="I29" s="21"/>
      <c r="J29" s="21">
        <v>1</v>
      </c>
      <c r="K29" s="21" t="s">
        <v>59</v>
      </c>
      <c r="L29" s="21"/>
      <c r="M29" s="21"/>
      <c r="N29" s="21"/>
      <c r="O29" s="21"/>
      <c r="P29" s="21">
        <v>1</v>
      </c>
      <c r="Q29" s="15" t="s">
        <v>40</v>
      </c>
    </row>
    <row r="30" spans="2:17">
      <c r="B30" s="29" t="s">
        <v>41</v>
      </c>
      <c r="C30" s="35"/>
      <c r="D30" s="21" t="s">
        <v>41</v>
      </c>
      <c r="E30" s="26" t="s">
        <v>51</v>
      </c>
      <c r="F30" s="21"/>
      <c r="G30" s="21"/>
      <c r="H30" s="21"/>
      <c r="I30" s="21"/>
      <c r="J30" s="21">
        <v>1</v>
      </c>
      <c r="K30" s="21" t="s">
        <v>59</v>
      </c>
      <c r="L30" s="21"/>
      <c r="M30" s="21"/>
      <c r="N30" s="21"/>
      <c r="O30" s="21"/>
      <c r="P30" s="21">
        <v>1</v>
      </c>
      <c r="Q30" s="15" t="s">
        <v>41</v>
      </c>
    </row>
    <row r="31" spans="2:17" ht="31.5">
      <c r="B31" s="30" t="s">
        <v>69</v>
      </c>
      <c r="C31" s="36"/>
      <c r="D31" s="22" t="s">
        <v>69</v>
      </c>
      <c r="E31" s="26"/>
      <c r="F31" s="21"/>
      <c r="G31" s="21"/>
      <c r="H31" s="21"/>
      <c r="I31" s="21"/>
      <c r="J31" s="21">
        <v>1</v>
      </c>
      <c r="K31" s="21" t="s">
        <v>59</v>
      </c>
      <c r="L31" s="21"/>
      <c r="M31" s="21"/>
      <c r="N31" s="21"/>
      <c r="O31" s="21"/>
      <c r="P31" s="21">
        <v>1</v>
      </c>
      <c r="Q31" s="26" t="s">
        <v>69</v>
      </c>
    </row>
    <row r="32" spans="2:17">
      <c r="C32" s="35"/>
      <c r="D32" s="21"/>
      <c r="E32" s="1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5"/>
    </row>
    <row r="33" spans="1:20" s="3" customFormat="1">
      <c r="A33" s="12"/>
      <c r="B33" s="31" t="s">
        <v>7</v>
      </c>
      <c r="C33" s="37"/>
      <c r="D33" s="24" t="s">
        <v>7</v>
      </c>
      <c r="E33" s="24">
        <v>27</v>
      </c>
      <c r="F33" s="24">
        <f>SUM(F5:F32)</f>
        <v>13</v>
      </c>
      <c r="G33" s="24">
        <f>SUM(G5:G32)</f>
        <v>4</v>
      </c>
      <c r="H33" s="24">
        <f>SUM(H5:H32)</f>
        <v>18</v>
      </c>
      <c r="I33" s="24">
        <f>SUM(I5:I32)</f>
        <v>15</v>
      </c>
      <c r="J33" s="24">
        <f>SUM(J5:J32)</f>
        <v>43</v>
      </c>
      <c r="K33" s="25">
        <v>1</v>
      </c>
      <c r="L33" s="24">
        <f>SUM(L5:L32)</f>
        <v>0</v>
      </c>
      <c r="M33" s="24">
        <f>SUM(M5:M32)</f>
        <v>10</v>
      </c>
      <c r="N33" s="24">
        <f>SUM(N5:N32)</f>
        <v>11</v>
      </c>
      <c r="O33" s="24">
        <f>SUM(O5:O32)</f>
        <v>3</v>
      </c>
      <c r="P33" s="24">
        <f>SUM(P5:P32)</f>
        <v>8</v>
      </c>
      <c r="Q33" s="13" t="s">
        <v>7</v>
      </c>
      <c r="R33" s="34"/>
      <c r="S33" s="34"/>
      <c r="T33" s="34"/>
    </row>
  </sheetData>
  <sheetProtection formatCells="0" formatColumns="0" formatRows="0" insertColumns="0" insertRows="0" insertHyperlinks="0" deleteColumns="0" deleteRows="0" sort="0" autoFilter="0" pivotTables="0"/>
  <mergeCells count="1">
    <mergeCell ref="M2:O2"/>
  </mergeCells>
  <pageMargins left="0.51181102362204722" right="0.70866141732283472" top="0.55118110236220474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7"/>
  <sheetViews>
    <sheetView workbookViewId="0">
      <selection activeCell="C5" sqref="C5"/>
    </sheetView>
  </sheetViews>
  <sheetFormatPr defaultRowHeight="15"/>
  <cols>
    <col min="2" max="2" width="15" style="6" bestFit="1" customWidth="1"/>
    <col min="3" max="3" width="19.7109375" customWidth="1"/>
    <col min="4" max="4" width="17.85546875" customWidth="1"/>
    <col min="5" max="5" width="9.28515625" bestFit="1" customWidth="1"/>
    <col min="6" max="6" width="12.85546875" customWidth="1"/>
    <col min="7" max="7" width="10" bestFit="1" customWidth="1"/>
    <col min="8" max="8" width="9.42578125" customWidth="1"/>
    <col min="9" max="9" width="9.42578125" bestFit="1" customWidth="1"/>
    <col min="10" max="10" width="14" customWidth="1"/>
    <col min="11" max="11" width="13.140625" bestFit="1" customWidth="1"/>
    <col min="12" max="12" width="15" customWidth="1"/>
    <col min="13" max="13" width="15.5703125" customWidth="1"/>
  </cols>
  <sheetData>
    <row r="2" spans="2:13" ht="15.75">
      <c r="F2" s="28" t="s">
        <v>60</v>
      </c>
      <c r="K2" s="70" t="s">
        <v>121</v>
      </c>
      <c r="L2" s="70"/>
    </row>
    <row r="4" spans="2:13" s="20" customFormat="1" ht="31.5">
      <c r="B4" s="18" t="s">
        <v>13</v>
      </c>
      <c r="C4" s="18" t="s">
        <v>14</v>
      </c>
      <c r="D4" s="18" t="s">
        <v>57</v>
      </c>
      <c r="E4" s="19" t="s">
        <v>1</v>
      </c>
      <c r="F4" s="18" t="s">
        <v>58</v>
      </c>
      <c r="G4" s="19" t="s">
        <v>5</v>
      </c>
      <c r="H4" s="19" t="s">
        <v>2</v>
      </c>
      <c r="I4" s="19" t="s">
        <v>3</v>
      </c>
      <c r="J4" s="18" t="s">
        <v>70</v>
      </c>
      <c r="K4" s="19" t="s">
        <v>71</v>
      </c>
      <c r="L4" s="18" t="s">
        <v>72</v>
      </c>
      <c r="M4" s="18" t="s">
        <v>73</v>
      </c>
    </row>
    <row r="5" spans="2:13" s="10" customFormat="1" ht="15.75">
      <c r="B5" s="21" t="s">
        <v>31</v>
      </c>
      <c r="C5" s="22" t="s">
        <v>263</v>
      </c>
      <c r="D5" s="21">
        <v>1</v>
      </c>
      <c r="E5" s="21"/>
      <c r="F5" s="21" t="s">
        <v>59</v>
      </c>
      <c r="G5" s="21"/>
      <c r="H5" s="21">
        <v>1</v>
      </c>
      <c r="I5" s="21">
        <v>1</v>
      </c>
      <c r="J5" s="21"/>
      <c r="K5" s="21"/>
      <c r="L5" s="21"/>
      <c r="M5" s="21"/>
    </row>
    <row r="6" spans="2:13" s="44" customFormat="1" ht="15.75">
      <c r="B6" s="21" t="s">
        <v>31</v>
      </c>
      <c r="C6" s="42" t="s">
        <v>116</v>
      </c>
      <c r="D6" s="43"/>
      <c r="E6" s="43">
        <v>1</v>
      </c>
      <c r="F6" s="43" t="s">
        <v>59</v>
      </c>
      <c r="G6" s="43"/>
      <c r="H6" s="43"/>
      <c r="I6" s="43">
        <v>1</v>
      </c>
      <c r="J6" s="43"/>
      <c r="K6" s="43"/>
      <c r="L6" s="43"/>
      <c r="M6" s="43"/>
    </row>
    <row r="7" spans="2:13" s="44" customFormat="1" ht="15.75">
      <c r="B7" s="21" t="s">
        <v>31</v>
      </c>
      <c r="C7" s="42" t="s">
        <v>117</v>
      </c>
      <c r="D7" s="43">
        <v>1</v>
      </c>
      <c r="E7" s="43"/>
      <c r="F7" s="43" t="s">
        <v>59</v>
      </c>
      <c r="G7" s="43"/>
      <c r="H7" s="43"/>
      <c r="I7" s="43">
        <v>1</v>
      </c>
      <c r="J7" s="43"/>
      <c r="K7" s="43"/>
      <c r="L7" s="43"/>
      <c r="M7" s="43"/>
    </row>
    <row r="8" spans="2:13" s="10" customFormat="1" ht="15.75">
      <c r="B8" s="21" t="s">
        <v>31</v>
      </c>
      <c r="C8" s="22" t="s">
        <v>118</v>
      </c>
      <c r="D8" s="21"/>
      <c r="E8" s="21"/>
      <c r="F8" s="21" t="s">
        <v>59</v>
      </c>
      <c r="G8" s="21"/>
      <c r="H8" s="21"/>
      <c r="I8" s="21"/>
      <c r="J8" s="21"/>
      <c r="K8" s="21"/>
      <c r="L8" s="21"/>
      <c r="M8" s="21"/>
    </row>
    <row r="9" spans="2:13" s="10" customFormat="1" ht="15.75">
      <c r="B9" s="21" t="s">
        <v>31</v>
      </c>
      <c r="C9" s="22" t="s">
        <v>119</v>
      </c>
      <c r="D9" s="21"/>
      <c r="E9" s="21"/>
      <c r="F9" s="21" t="s">
        <v>59</v>
      </c>
      <c r="G9" s="21"/>
      <c r="H9" s="21">
        <v>1</v>
      </c>
      <c r="I9" s="21"/>
      <c r="J9" s="21"/>
      <c r="K9" s="21"/>
      <c r="L9" s="21">
        <v>1</v>
      </c>
      <c r="M9" s="21"/>
    </row>
    <row r="10" spans="2:13" s="10" customFormat="1" ht="18" customHeight="1">
      <c r="B10" s="21" t="s">
        <v>31</v>
      </c>
      <c r="C10" s="22" t="s">
        <v>47</v>
      </c>
      <c r="D10" s="21"/>
      <c r="E10" s="21">
        <v>1</v>
      </c>
      <c r="F10" s="21" t="s">
        <v>59</v>
      </c>
      <c r="G10" s="21"/>
      <c r="H10" s="21"/>
      <c r="I10" s="21"/>
      <c r="J10" s="21">
        <v>3</v>
      </c>
      <c r="K10" s="21">
        <v>1</v>
      </c>
      <c r="L10" s="21"/>
      <c r="M10" s="21">
        <v>4</v>
      </c>
    </row>
    <row r="11" spans="2:13" s="10" customFormat="1" ht="31.5">
      <c r="B11" s="22" t="s">
        <v>64</v>
      </c>
      <c r="C11" s="22" t="s">
        <v>65</v>
      </c>
      <c r="D11" s="21">
        <v>1</v>
      </c>
      <c r="E11" s="21"/>
      <c r="F11" s="21" t="s">
        <v>59</v>
      </c>
      <c r="G11" s="21"/>
      <c r="H11" s="21"/>
      <c r="I11" s="21">
        <v>1</v>
      </c>
      <c r="J11" s="21"/>
      <c r="K11" s="21"/>
      <c r="L11" s="21"/>
      <c r="M11" s="21"/>
    </row>
    <row r="12" spans="2:13" s="10" customFormat="1" ht="31.5">
      <c r="B12" s="21" t="s">
        <v>31</v>
      </c>
      <c r="C12" s="22" t="s">
        <v>63</v>
      </c>
      <c r="D12" s="21">
        <v>3</v>
      </c>
      <c r="E12" s="21">
        <v>1</v>
      </c>
      <c r="F12" s="21" t="s">
        <v>59</v>
      </c>
      <c r="G12" s="21"/>
      <c r="H12" s="21">
        <v>3</v>
      </c>
      <c r="I12" s="21"/>
      <c r="J12" s="21"/>
      <c r="K12" s="21"/>
      <c r="L12" s="21"/>
      <c r="M12" s="21"/>
    </row>
    <row r="13" spans="2:13" s="10" customFormat="1" ht="25.5" customHeight="1">
      <c r="B13" s="21" t="s">
        <v>31</v>
      </c>
      <c r="C13" s="22" t="s">
        <v>51</v>
      </c>
      <c r="D13" s="21">
        <v>1</v>
      </c>
      <c r="E13" s="21"/>
      <c r="F13" s="21" t="s">
        <v>59</v>
      </c>
      <c r="G13" s="21"/>
      <c r="H13" s="21">
        <v>1</v>
      </c>
      <c r="I13" s="21"/>
      <c r="J13" s="21"/>
      <c r="K13" s="21"/>
      <c r="L13" s="21"/>
      <c r="M13" s="21"/>
    </row>
    <row r="14" spans="2:13" s="10" customFormat="1" ht="21.75" customHeight="1">
      <c r="B14" s="21" t="s">
        <v>31</v>
      </c>
      <c r="C14" s="21" t="s">
        <v>46</v>
      </c>
      <c r="D14" s="21">
        <v>1</v>
      </c>
      <c r="E14" s="21"/>
      <c r="F14" s="21" t="s">
        <v>59</v>
      </c>
      <c r="G14" s="21"/>
      <c r="H14" s="21">
        <v>1</v>
      </c>
      <c r="I14" s="21"/>
      <c r="J14" s="21"/>
      <c r="K14" s="21"/>
      <c r="L14" s="21"/>
      <c r="M14" s="21"/>
    </row>
    <row r="15" spans="2:13" s="10" customFormat="1" ht="33" customHeight="1">
      <c r="B15" s="21" t="s">
        <v>31</v>
      </c>
      <c r="C15" s="22" t="s">
        <v>48</v>
      </c>
      <c r="D15" s="21">
        <v>1</v>
      </c>
      <c r="E15" s="21"/>
      <c r="F15" s="21" t="s">
        <v>59</v>
      </c>
      <c r="G15" s="21"/>
      <c r="H15" s="21">
        <v>1</v>
      </c>
      <c r="I15" s="21"/>
      <c r="J15" s="21"/>
      <c r="K15" s="21"/>
      <c r="L15" s="21"/>
      <c r="M15" s="21"/>
    </row>
    <row r="16" spans="2:13" s="10" customFormat="1" ht="15.75">
      <c r="B16" s="23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</row>
    <row r="17" spans="2:13" s="12" customFormat="1" ht="15.75">
      <c r="B17" s="24" t="s">
        <v>7</v>
      </c>
      <c r="C17" s="24"/>
      <c r="D17" s="24">
        <f>SUM(D5:D16)</f>
        <v>9</v>
      </c>
      <c r="E17" s="24">
        <f>SUM(E5:E16)</f>
        <v>3</v>
      </c>
      <c r="F17" s="25">
        <v>1</v>
      </c>
      <c r="G17" s="24">
        <f t="shared" ref="G17:M17" si="0">SUM(G5:G16)</f>
        <v>0</v>
      </c>
      <c r="H17" s="24">
        <f t="shared" si="0"/>
        <v>8</v>
      </c>
      <c r="I17" s="24">
        <f t="shared" si="0"/>
        <v>4</v>
      </c>
      <c r="J17" s="24">
        <f t="shared" si="0"/>
        <v>3</v>
      </c>
      <c r="K17" s="24">
        <f t="shared" si="0"/>
        <v>1</v>
      </c>
      <c r="L17" s="24">
        <f t="shared" si="0"/>
        <v>1</v>
      </c>
      <c r="M17" s="24">
        <f t="shared" si="0"/>
        <v>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K2:L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workbookViewId="0">
      <pane ySplit="4" topLeftCell="A5" activePane="bottomLeft" state="frozen"/>
      <selection pane="bottomLeft" activeCell="N11" sqref="N11"/>
    </sheetView>
  </sheetViews>
  <sheetFormatPr defaultRowHeight="15"/>
  <cols>
    <col min="2" max="2" width="23.85546875" style="7" customWidth="1"/>
    <col min="3" max="3" width="18.28515625" style="6" customWidth="1"/>
    <col min="4" max="4" width="9.28515625" style="6" bestFit="1" customWidth="1"/>
    <col min="5" max="5" width="11.42578125" style="6" customWidth="1"/>
    <col min="6" max="6" width="13.140625" style="6" customWidth="1"/>
    <col min="7" max="7" width="9" style="6" customWidth="1"/>
    <col min="8" max="8" width="13.5703125" style="6" customWidth="1"/>
  </cols>
  <sheetData>
    <row r="2" spans="2:8" ht="15.75">
      <c r="C2" s="28" t="s">
        <v>60</v>
      </c>
      <c r="G2" s="69" t="s">
        <v>122</v>
      </c>
      <c r="H2" s="69"/>
    </row>
    <row r="4" spans="2:8" s="20" customFormat="1" ht="31.5">
      <c r="B4" s="18" t="s">
        <v>14</v>
      </c>
      <c r="C4" s="18" t="s">
        <v>57</v>
      </c>
      <c r="D4" s="19" t="s">
        <v>1</v>
      </c>
      <c r="E4" s="18" t="s">
        <v>58</v>
      </c>
      <c r="F4" s="19" t="s">
        <v>5</v>
      </c>
      <c r="G4" s="19" t="s">
        <v>2</v>
      </c>
      <c r="H4" s="19" t="s">
        <v>3</v>
      </c>
    </row>
    <row r="5" spans="2:8" s="10" customFormat="1" ht="15.75">
      <c r="B5" s="15" t="s">
        <v>11</v>
      </c>
      <c r="C5" s="21">
        <v>1</v>
      </c>
      <c r="D5" s="21">
        <v>1</v>
      </c>
      <c r="E5" s="21" t="s">
        <v>59</v>
      </c>
      <c r="F5" s="21"/>
      <c r="G5" s="21">
        <v>1</v>
      </c>
      <c r="H5" s="21">
        <v>1</v>
      </c>
    </row>
    <row r="6" spans="2:8" s="10" customFormat="1" ht="15.75">
      <c r="B6" s="15" t="s">
        <v>10</v>
      </c>
      <c r="C6" s="21">
        <v>1</v>
      </c>
      <c r="D6" s="21"/>
      <c r="E6" s="21" t="s">
        <v>59</v>
      </c>
      <c r="F6" s="21"/>
      <c r="G6" s="21"/>
      <c r="H6" s="21">
        <v>1</v>
      </c>
    </row>
    <row r="7" spans="2:8" s="10" customFormat="1" ht="15.75">
      <c r="B7" s="15" t="s">
        <v>12</v>
      </c>
      <c r="C7" s="21">
        <v>2</v>
      </c>
      <c r="D7" s="21"/>
      <c r="E7" s="21" t="s">
        <v>59</v>
      </c>
      <c r="F7" s="21"/>
      <c r="G7" s="21">
        <v>2</v>
      </c>
      <c r="H7" s="21"/>
    </row>
    <row r="8" spans="2:8" s="10" customFormat="1" ht="15.75">
      <c r="B8" s="15" t="s">
        <v>66</v>
      </c>
      <c r="C8" s="21">
        <v>1</v>
      </c>
      <c r="D8" s="21"/>
      <c r="E8" s="21" t="s">
        <v>59</v>
      </c>
      <c r="F8" s="21">
        <v>1</v>
      </c>
      <c r="G8" s="21">
        <v>2</v>
      </c>
      <c r="H8" s="21"/>
    </row>
    <row r="9" spans="2:8" s="10" customFormat="1" ht="15.75">
      <c r="B9" s="15" t="s">
        <v>6</v>
      </c>
      <c r="C9" s="21"/>
      <c r="D9" s="21"/>
      <c r="E9" s="21" t="s">
        <v>59</v>
      </c>
      <c r="F9" s="21"/>
      <c r="G9" s="21">
        <v>1</v>
      </c>
      <c r="H9" s="21"/>
    </row>
    <row r="10" spans="2:8" s="10" customFormat="1" ht="15.75">
      <c r="B10" s="15" t="s">
        <v>8</v>
      </c>
      <c r="C10" s="21"/>
      <c r="D10" s="21"/>
      <c r="E10" s="21" t="s">
        <v>59</v>
      </c>
      <c r="F10" s="21"/>
      <c r="G10" s="21">
        <v>1</v>
      </c>
      <c r="H10" s="21">
        <v>1</v>
      </c>
    </row>
    <row r="11" spans="2:8" s="10" customFormat="1" ht="15.75">
      <c r="B11" s="15" t="s">
        <v>68</v>
      </c>
      <c r="C11" s="21"/>
      <c r="D11" s="21">
        <v>1</v>
      </c>
      <c r="E11" s="21" t="s">
        <v>59</v>
      </c>
      <c r="F11" s="21"/>
      <c r="G11" s="21">
        <v>1</v>
      </c>
      <c r="H11" s="21"/>
    </row>
    <row r="12" spans="2:8" s="10" customFormat="1" ht="15.75">
      <c r="B12" s="15" t="s">
        <v>9</v>
      </c>
      <c r="C12" s="21">
        <v>1</v>
      </c>
      <c r="D12" s="21"/>
      <c r="E12" s="21" t="s">
        <v>59</v>
      </c>
      <c r="F12" s="21"/>
      <c r="G12" s="21">
        <v>1</v>
      </c>
      <c r="H12" s="41"/>
    </row>
    <row r="13" spans="2:8" s="10" customFormat="1" ht="15.75">
      <c r="B13" s="11"/>
      <c r="C13" s="23"/>
      <c r="D13" s="23"/>
      <c r="E13" s="23"/>
      <c r="F13" s="23"/>
      <c r="G13" s="23"/>
      <c r="H13" s="23"/>
    </row>
    <row r="14" spans="2:8" s="12" customFormat="1" ht="15.75">
      <c r="B14" s="13" t="s">
        <v>7</v>
      </c>
      <c r="C14" s="24">
        <f>SUM(C5:C13)</f>
        <v>6</v>
      </c>
      <c r="D14" s="24">
        <f>SUM(D5:D13)</f>
        <v>2</v>
      </c>
      <c r="E14" s="25">
        <v>1</v>
      </c>
      <c r="F14" s="24">
        <f>SUM(F5:F13)</f>
        <v>1</v>
      </c>
      <c r="G14" s="24">
        <f>SUM(G5:G13)</f>
        <v>9</v>
      </c>
      <c r="H14" s="24">
        <f>SUM(H5:H13)</f>
        <v>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G2:H2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2"/>
  <sheetViews>
    <sheetView workbookViewId="0">
      <selection activeCell="K7" sqref="K7"/>
    </sheetView>
  </sheetViews>
  <sheetFormatPr defaultRowHeight="15"/>
  <cols>
    <col min="2" max="2" width="21.42578125" customWidth="1"/>
    <col min="4" max="4" width="12.28515625" customWidth="1"/>
    <col min="6" max="6" width="13" customWidth="1"/>
    <col min="7" max="7" width="9.140625" style="6"/>
  </cols>
  <sheetData>
    <row r="3" spans="1:10" s="10" customFormat="1" ht="15.75">
      <c r="A3" s="70" t="s">
        <v>123</v>
      </c>
      <c r="B3" s="70"/>
      <c r="C3" s="70"/>
      <c r="D3" s="70"/>
      <c r="E3" s="70"/>
      <c r="F3" s="70"/>
      <c r="G3" s="70"/>
      <c r="H3" s="9"/>
      <c r="I3" s="9"/>
      <c r="J3" s="9"/>
    </row>
    <row r="4" spans="1:10" s="10" customFormat="1" ht="15.75">
      <c r="B4" s="11"/>
      <c r="G4" s="23"/>
    </row>
    <row r="5" spans="1:10" s="12" customFormat="1" ht="15.75">
      <c r="B5" s="13"/>
      <c r="C5" s="73" t="s">
        <v>67</v>
      </c>
      <c r="D5" s="73"/>
      <c r="E5" s="73" t="s">
        <v>74</v>
      </c>
      <c r="F5" s="73"/>
      <c r="G5" s="24" t="s">
        <v>80</v>
      </c>
      <c r="H5" s="14"/>
      <c r="I5" s="14"/>
      <c r="J5" s="14"/>
    </row>
    <row r="6" spans="1:10" s="10" customFormat="1" ht="15.75">
      <c r="B6" s="15"/>
      <c r="C6" s="74" t="s">
        <v>75</v>
      </c>
      <c r="D6" s="75"/>
      <c r="E6" s="74" t="s">
        <v>75</v>
      </c>
      <c r="F6" s="75"/>
      <c r="G6" s="21"/>
      <c r="H6" s="16"/>
      <c r="I6" s="16"/>
      <c r="J6" s="16"/>
    </row>
    <row r="7" spans="1:10" s="10" customFormat="1" ht="15.75">
      <c r="B7" s="13" t="s">
        <v>76</v>
      </c>
      <c r="C7" s="71">
        <v>1</v>
      </c>
      <c r="D7" s="72"/>
      <c r="E7" s="71">
        <v>1</v>
      </c>
      <c r="F7" s="72"/>
      <c r="G7" s="21">
        <f>SUM(C7:F7)</f>
        <v>2</v>
      </c>
      <c r="H7" s="16"/>
      <c r="I7" s="16"/>
      <c r="J7" s="16"/>
    </row>
    <row r="8" spans="1:10" s="10" customFormat="1" ht="15.75">
      <c r="B8" s="13" t="s">
        <v>0</v>
      </c>
      <c r="C8" s="71">
        <v>1</v>
      </c>
      <c r="D8" s="72"/>
      <c r="E8" s="71">
        <v>1</v>
      </c>
      <c r="F8" s="72"/>
      <c r="G8" s="21">
        <f t="shared" ref="G8:G12" si="0">SUM(C8:F8)</f>
        <v>2</v>
      </c>
      <c r="H8" s="16"/>
      <c r="I8" s="16"/>
      <c r="J8" s="16"/>
    </row>
    <row r="9" spans="1:10" s="10" customFormat="1" ht="15.75">
      <c r="B9" s="17" t="s">
        <v>77</v>
      </c>
      <c r="C9" s="71">
        <v>1</v>
      </c>
      <c r="D9" s="72"/>
      <c r="E9" s="71">
        <v>1</v>
      </c>
      <c r="F9" s="72"/>
      <c r="G9" s="21">
        <f t="shared" si="0"/>
        <v>2</v>
      </c>
      <c r="H9" s="16"/>
      <c r="I9" s="16"/>
      <c r="J9" s="16"/>
    </row>
    <row r="10" spans="1:10" s="10" customFormat="1" ht="47.25">
      <c r="B10" s="17" t="s">
        <v>78</v>
      </c>
      <c r="C10" s="71">
        <v>1</v>
      </c>
      <c r="D10" s="72"/>
      <c r="E10" s="71">
        <v>1</v>
      </c>
      <c r="F10" s="72"/>
      <c r="G10" s="21">
        <f t="shared" si="0"/>
        <v>2</v>
      </c>
      <c r="H10" s="16"/>
      <c r="I10" s="16"/>
      <c r="J10" s="16"/>
    </row>
    <row r="11" spans="1:10" s="10" customFormat="1" ht="15.75">
      <c r="B11" s="13" t="s">
        <v>79</v>
      </c>
      <c r="C11" s="71">
        <v>2</v>
      </c>
      <c r="D11" s="76"/>
      <c r="E11" s="76"/>
      <c r="F11" s="72"/>
      <c r="G11" s="21">
        <f t="shared" si="0"/>
        <v>2</v>
      </c>
      <c r="H11" s="16"/>
      <c r="I11" s="16"/>
      <c r="J11" s="16"/>
    </row>
    <row r="12" spans="1:10" s="10" customFormat="1" ht="15.75">
      <c r="B12" s="13" t="s">
        <v>1</v>
      </c>
      <c r="C12" s="71">
        <v>2</v>
      </c>
      <c r="D12" s="76"/>
      <c r="E12" s="76"/>
      <c r="F12" s="72"/>
      <c r="G12" s="21">
        <f t="shared" si="0"/>
        <v>2</v>
      </c>
      <c r="H12" s="16"/>
      <c r="I12" s="16"/>
      <c r="J12" s="16"/>
    </row>
  </sheetData>
  <sheetProtection formatCells="0" formatColumns="0" formatRows="0" insertColumns="0" insertRows="0" insertHyperlinks="0" deleteColumns="0" deleteRows="0" sort="0" autoFilter="0" pivotTables="0"/>
  <mergeCells count="15">
    <mergeCell ref="C11:F11"/>
    <mergeCell ref="C12:F12"/>
    <mergeCell ref="C8:D8"/>
    <mergeCell ref="E8:F8"/>
    <mergeCell ref="C9:D9"/>
    <mergeCell ref="E9:F9"/>
    <mergeCell ref="C10:D10"/>
    <mergeCell ref="E10:F10"/>
    <mergeCell ref="C7:D7"/>
    <mergeCell ref="E7:F7"/>
    <mergeCell ref="A3:G3"/>
    <mergeCell ref="C5:D5"/>
    <mergeCell ref="E5:F5"/>
    <mergeCell ref="C6:D6"/>
    <mergeCell ref="E6:F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9"/>
  <sheetViews>
    <sheetView workbookViewId="0">
      <selection activeCell="M8" sqref="M8"/>
    </sheetView>
  </sheetViews>
  <sheetFormatPr defaultRowHeight="15"/>
  <cols>
    <col min="4" max="4" width="13.7109375" customWidth="1"/>
  </cols>
  <sheetData>
    <row r="2" spans="2:8" ht="15.75">
      <c r="B2" s="70" t="s">
        <v>124</v>
      </c>
      <c r="C2" s="70"/>
      <c r="D2" s="70"/>
      <c r="E2" s="70"/>
      <c r="F2" s="70"/>
      <c r="G2" s="70"/>
      <c r="H2" s="70"/>
    </row>
    <row r="4" spans="2:8" ht="15.75">
      <c r="B4" s="80" t="s">
        <v>81</v>
      </c>
      <c r="C4" s="81"/>
      <c r="D4" s="82"/>
      <c r="E4" s="80" t="s">
        <v>75</v>
      </c>
      <c r="F4" s="82"/>
    </row>
    <row r="5" spans="2:8" ht="15.75">
      <c r="B5" s="77" t="s">
        <v>57</v>
      </c>
      <c r="C5" s="78"/>
      <c r="D5" s="79"/>
      <c r="E5" s="74">
        <v>1</v>
      </c>
      <c r="F5" s="75"/>
    </row>
    <row r="6" spans="2:8" ht="15.75">
      <c r="B6" s="77" t="s">
        <v>3</v>
      </c>
      <c r="C6" s="78"/>
      <c r="D6" s="79"/>
      <c r="E6" s="74">
        <v>1</v>
      </c>
      <c r="F6" s="75"/>
    </row>
    <row r="7" spans="2:8" ht="15.75">
      <c r="B7" s="77" t="s">
        <v>2</v>
      </c>
      <c r="C7" s="78"/>
      <c r="D7" s="79"/>
      <c r="E7" s="74">
        <v>0</v>
      </c>
      <c r="F7" s="75"/>
    </row>
    <row r="8" spans="2:8" ht="15.75">
      <c r="B8" s="77"/>
      <c r="C8" s="78"/>
      <c r="D8" s="79"/>
      <c r="E8" s="74"/>
      <c r="F8" s="75"/>
    </row>
    <row r="9" spans="2:8" ht="15.75">
      <c r="B9" s="77"/>
      <c r="C9" s="78"/>
      <c r="D9" s="79"/>
      <c r="E9" s="74"/>
      <c r="F9" s="75"/>
    </row>
  </sheetData>
  <sheetProtection formatCells="0" formatColumns="0" formatRows="0" insertColumns="0" insertRows="0" insertHyperlinks="0" deleteColumns="0" deleteRows="0" sort="0" autoFilter="0" pivotTables="0"/>
  <mergeCells count="13">
    <mergeCell ref="B2:H2"/>
    <mergeCell ref="B5:D5"/>
    <mergeCell ref="B6:D6"/>
    <mergeCell ref="B7:D7"/>
    <mergeCell ref="B8:D8"/>
    <mergeCell ref="B9:D9"/>
    <mergeCell ref="B4:D4"/>
    <mergeCell ref="E4:F4"/>
    <mergeCell ref="E5:F5"/>
    <mergeCell ref="E6:F6"/>
    <mergeCell ref="E7:F7"/>
    <mergeCell ref="E8:F8"/>
    <mergeCell ref="E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8"/>
  <sheetViews>
    <sheetView topLeftCell="C1" workbookViewId="0">
      <selection activeCell="E3" sqref="E3"/>
    </sheetView>
  </sheetViews>
  <sheetFormatPr defaultRowHeight="15"/>
  <cols>
    <col min="2" max="2" width="15.140625" customWidth="1"/>
    <col min="3" max="3" width="13.5703125" customWidth="1"/>
    <col min="4" max="4" width="20.5703125" customWidth="1"/>
    <col min="5" max="5" width="17.5703125" customWidth="1"/>
    <col min="7" max="7" width="12.7109375" customWidth="1"/>
    <col min="8" max="8" width="16.85546875" customWidth="1"/>
    <col min="10" max="10" width="12.85546875" customWidth="1"/>
    <col min="11" max="11" width="22" customWidth="1"/>
    <col min="12" max="12" width="18.5703125" customWidth="1"/>
    <col min="13" max="13" width="13.140625" style="6" customWidth="1"/>
    <col min="14" max="14" width="14.7109375" customWidth="1"/>
  </cols>
  <sheetData>
    <row r="2" spans="1:17" ht="15.75">
      <c r="E2" s="70" t="s">
        <v>125</v>
      </c>
      <c r="F2" s="70"/>
      <c r="G2" s="70"/>
      <c r="H2" s="70"/>
      <c r="I2" s="70"/>
      <c r="J2" s="70"/>
      <c r="K2" s="70"/>
    </row>
    <row r="4" spans="1:17" s="33" customFormat="1" ht="31.5">
      <c r="A4" s="16"/>
      <c r="B4" s="40"/>
      <c r="C4" s="38"/>
      <c r="D4" s="27" t="s">
        <v>14</v>
      </c>
      <c r="E4" s="27" t="s">
        <v>55</v>
      </c>
      <c r="F4" s="27" t="s">
        <v>76</v>
      </c>
      <c r="G4" s="24" t="s">
        <v>0</v>
      </c>
      <c r="H4" s="27" t="s">
        <v>57</v>
      </c>
      <c r="I4" s="24" t="s">
        <v>1</v>
      </c>
      <c r="J4" s="27" t="s">
        <v>58</v>
      </c>
      <c r="K4" s="24" t="s">
        <v>2</v>
      </c>
      <c r="L4" s="24" t="s">
        <v>3</v>
      </c>
      <c r="M4" s="27" t="s">
        <v>4</v>
      </c>
      <c r="N4" s="27" t="s">
        <v>56</v>
      </c>
      <c r="O4" s="33" t="s">
        <v>92</v>
      </c>
      <c r="P4" s="33" t="s">
        <v>92</v>
      </c>
    </row>
    <row r="5" spans="1:17" s="1" customFormat="1" ht="15.75">
      <c r="A5" s="10"/>
      <c r="B5" s="31" t="s">
        <v>61</v>
      </c>
      <c r="C5" s="37"/>
      <c r="D5" s="27" t="s">
        <v>112</v>
      </c>
      <c r="E5" s="21"/>
      <c r="F5" s="21"/>
      <c r="G5" s="21"/>
      <c r="H5" s="21">
        <v>1</v>
      </c>
      <c r="I5" s="21"/>
      <c r="J5" s="21" t="s">
        <v>59</v>
      </c>
      <c r="K5" s="21"/>
      <c r="L5" s="21"/>
      <c r="M5" s="21"/>
      <c r="N5" s="21">
        <v>1</v>
      </c>
      <c r="O5" s="32"/>
      <c r="P5" s="32"/>
      <c r="Q5" s="32"/>
    </row>
    <row r="6" spans="1:17" s="1" customFormat="1" ht="31.5">
      <c r="A6" s="10"/>
      <c r="B6" s="31" t="s">
        <v>61</v>
      </c>
      <c r="C6" s="37"/>
      <c r="D6" s="27" t="s">
        <v>62</v>
      </c>
      <c r="E6" s="21"/>
      <c r="F6" s="21"/>
      <c r="G6" s="21"/>
      <c r="H6" s="21"/>
      <c r="I6" s="21">
        <v>1</v>
      </c>
      <c r="J6" s="21" t="s">
        <v>59</v>
      </c>
      <c r="K6" s="21">
        <v>1</v>
      </c>
      <c r="L6" s="21"/>
      <c r="M6" s="21"/>
      <c r="N6" s="21">
        <v>1</v>
      </c>
      <c r="O6" s="32"/>
      <c r="P6" s="32"/>
      <c r="Q6" s="32"/>
    </row>
    <row r="7" spans="1:17" s="3" customFormat="1" ht="15.75">
      <c r="A7" s="12"/>
      <c r="B7" s="31" t="s">
        <v>7</v>
      </c>
      <c r="C7" s="37"/>
      <c r="D7" s="24"/>
      <c r="E7" s="24">
        <f>SUM(E5:E6)</f>
        <v>0</v>
      </c>
      <c r="F7" s="24">
        <f>SUM(F5:F6)</f>
        <v>0</v>
      </c>
      <c r="G7" s="24">
        <f>SUM(G5:G6)</f>
        <v>0</v>
      </c>
      <c r="H7" s="24">
        <f>SUM(H5:H6)</f>
        <v>1</v>
      </c>
      <c r="I7" s="24">
        <f>SUM(I5:I6)</f>
        <v>1</v>
      </c>
      <c r="J7" s="25">
        <v>1</v>
      </c>
      <c r="K7" s="24">
        <f>SUM(K5:K6)</f>
        <v>1</v>
      </c>
      <c r="L7" s="24">
        <f>SUM(L5:L6)</f>
        <v>0</v>
      </c>
      <c r="M7" s="24">
        <f>SUM(M5:M6)</f>
        <v>0</v>
      </c>
      <c r="N7" s="24">
        <f>SUM(N5:N6)</f>
        <v>2</v>
      </c>
      <c r="O7" s="34"/>
      <c r="P7" s="34"/>
      <c r="Q7" s="34"/>
    </row>
    <row r="9" spans="1:17" ht="78.75" customHeight="1">
      <c r="D9" s="86" t="s">
        <v>114</v>
      </c>
      <c r="E9" s="86"/>
      <c r="F9" s="86"/>
      <c r="G9" s="86"/>
      <c r="K9" s="86" t="s">
        <v>115</v>
      </c>
      <c r="L9" s="86"/>
      <c r="M9" s="86"/>
      <c r="N9" s="28"/>
    </row>
    <row r="10" spans="1:17" ht="15.75">
      <c r="D10" s="10"/>
      <c r="E10" s="10"/>
      <c r="F10" s="10"/>
      <c r="G10" s="10"/>
      <c r="K10" s="1"/>
      <c r="L10" s="1"/>
      <c r="M10" s="5"/>
      <c r="N10" s="1"/>
    </row>
    <row r="11" spans="1:17" ht="15.75">
      <c r="D11" s="73" t="s">
        <v>81</v>
      </c>
      <c r="E11" s="73"/>
      <c r="F11" s="73" t="s">
        <v>75</v>
      </c>
      <c r="G11" s="73"/>
      <c r="K11" s="80" t="s">
        <v>81</v>
      </c>
      <c r="L11" s="82"/>
      <c r="M11" s="24" t="s">
        <v>75</v>
      </c>
      <c r="N11" s="46"/>
    </row>
    <row r="12" spans="1:17" ht="15.75">
      <c r="D12" s="77" t="s">
        <v>82</v>
      </c>
      <c r="E12" s="79"/>
      <c r="F12" s="74">
        <v>2</v>
      </c>
      <c r="G12" s="75"/>
      <c r="K12" s="83" t="s">
        <v>113</v>
      </c>
      <c r="L12" s="84"/>
      <c r="M12" s="21">
        <v>8</v>
      </c>
      <c r="N12" s="47"/>
    </row>
    <row r="13" spans="1:17" ht="15.75">
      <c r="D13" s="77" t="s">
        <v>83</v>
      </c>
      <c r="E13" s="79"/>
      <c r="F13" s="74">
        <v>2</v>
      </c>
      <c r="G13" s="75"/>
      <c r="K13" s="84" t="s">
        <v>108</v>
      </c>
      <c r="L13" s="85"/>
      <c r="M13" s="21">
        <v>1</v>
      </c>
      <c r="N13" s="47"/>
    </row>
    <row r="14" spans="1:17" ht="15.75">
      <c r="D14" s="77" t="s">
        <v>84</v>
      </c>
      <c r="E14" s="79"/>
      <c r="F14" s="74">
        <v>1</v>
      </c>
      <c r="G14" s="75"/>
      <c r="K14" s="84" t="s">
        <v>109</v>
      </c>
      <c r="L14" s="85"/>
      <c r="M14" s="21">
        <v>1</v>
      </c>
      <c r="N14" s="47"/>
    </row>
    <row r="15" spans="1:17" ht="15.75">
      <c r="D15" s="13" t="s">
        <v>85</v>
      </c>
      <c r="E15" s="15"/>
      <c r="F15" s="74">
        <v>14</v>
      </c>
      <c r="G15" s="75"/>
      <c r="K15" s="84" t="s">
        <v>96</v>
      </c>
      <c r="L15" s="85"/>
      <c r="M15" s="21">
        <v>18</v>
      </c>
      <c r="N15" s="47"/>
    </row>
    <row r="16" spans="1:17" ht="15.75">
      <c r="D16" s="13" t="s">
        <v>86</v>
      </c>
      <c r="E16" s="15"/>
      <c r="F16" s="74">
        <v>6</v>
      </c>
      <c r="G16" s="75"/>
      <c r="K16" s="84" t="s">
        <v>97</v>
      </c>
      <c r="L16" s="85"/>
      <c r="M16" s="21">
        <v>19</v>
      </c>
      <c r="N16" s="47"/>
    </row>
    <row r="17" spans="4:14" ht="15.75">
      <c r="D17" s="13" t="s">
        <v>87</v>
      </c>
      <c r="E17" s="15"/>
      <c r="F17" s="74">
        <v>2</v>
      </c>
      <c r="G17" s="75"/>
      <c r="K17" s="84" t="s">
        <v>98</v>
      </c>
      <c r="L17" s="85"/>
      <c r="M17" s="21">
        <v>34</v>
      </c>
      <c r="N17" s="47"/>
    </row>
    <row r="18" spans="4:14" ht="15.75">
      <c r="D18" s="77" t="s">
        <v>88</v>
      </c>
      <c r="E18" s="79"/>
      <c r="F18" s="74">
        <v>2</v>
      </c>
      <c r="G18" s="75"/>
      <c r="K18" s="84" t="s">
        <v>99</v>
      </c>
      <c r="L18" s="85"/>
      <c r="M18" s="21">
        <v>15</v>
      </c>
      <c r="N18" s="47"/>
    </row>
    <row r="19" spans="4:14" ht="15.75">
      <c r="D19" s="77" t="s">
        <v>89</v>
      </c>
      <c r="E19" s="79"/>
      <c r="F19" s="74">
        <v>1</v>
      </c>
      <c r="G19" s="75"/>
      <c r="K19" s="84" t="s">
        <v>100</v>
      </c>
      <c r="L19" s="85"/>
      <c r="M19" s="21">
        <v>2</v>
      </c>
      <c r="N19" s="47"/>
    </row>
    <row r="20" spans="4:14" ht="19.5" customHeight="1">
      <c r="D20" s="13" t="s">
        <v>90</v>
      </c>
      <c r="E20" s="15"/>
      <c r="F20" s="74">
        <v>1</v>
      </c>
      <c r="G20" s="75"/>
      <c r="K20" s="84" t="s">
        <v>107</v>
      </c>
      <c r="L20" s="85"/>
      <c r="M20" s="21">
        <v>1</v>
      </c>
      <c r="N20" s="47"/>
    </row>
    <row r="21" spans="4:14" ht="19.5" customHeight="1">
      <c r="D21" s="13" t="s">
        <v>91</v>
      </c>
      <c r="E21" s="15"/>
      <c r="F21" s="74">
        <v>1</v>
      </c>
      <c r="G21" s="75"/>
      <c r="K21" s="84" t="s">
        <v>101</v>
      </c>
      <c r="L21" s="85"/>
      <c r="M21" s="21">
        <v>1</v>
      </c>
      <c r="N21" s="47"/>
    </row>
    <row r="22" spans="4:14" ht="18.75" customHeight="1">
      <c r="D22" s="74"/>
      <c r="E22" s="75"/>
      <c r="F22" s="74"/>
      <c r="G22" s="75"/>
      <c r="K22" s="84" t="s">
        <v>102</v>
      </c>
      <c r="L22" s="85"/>
      <c r="M22" s="21">
        <v>1</v>
      </c>
      <c r="N22" s="47"/>
    </row>
    <row r="23" spans="4:14" ht="34.5" customHeight="1">
      <c r="K23" s="87" t="s">
        <v>111</v>
      </c>
      <c r="L23" s="88"/>
      <c r="M23" s="4">
        <v>1</v>
      </c>
      <c r="N23" s="48"/>
    </row>
    <row r="24" spans="4:14" ht="15.75">
      <c r="K24" s="84" t="s">
        <v>110</v>
      </c>
      <c r="L24" s="85"/>
      <c r="M24" s="4">
        <v>1</v>
      </c>
      <c r="N24" s="48"/>
    </row>
    <row r="25" spans="4:14" ht="18.75" customHeight="1">
      <c r="K25" s="84" t="s">
        <v>103</v>
      </c>
      <c r="L25" s="85"/>
      <c r="M25" s="4">
        <v>1</v>
      </c>
      <c r="N25" s="48"/>
    </row>
    <row r="26" spans="4:14" ht="18" customHeight="1">
      <c r="K26" s="84" t="s">
        <v>104</v>
      </c>
      <c r="L26" s="85"/>
      <c r="M26" s="4">
        <v>1</v>
      </c>
      <c r="N26" s="48"/>
    </row>
    <row r="27" spans="4:14" ht="18" customHeight="1">
      <c r="K27" s="84" t="s">
        <v>105</v>
      </c>
      <c r="L27" s="85"/>
      <c r="M27" s="4">
        <v>7</v>
      </c>
      <c r="N27" s="48"/>
    </row>
    <row r="28" spans="4:14" ht="15.75">
      <c r="K28" s="84" t="s">
        <v>106</v>
      </c>
      <c r="L28" s="85"/>
      <c r="M28" s="4">
        <v>5</v>
      </c>
    </row>
  </sheetData>
  <sheetProtection formatCells="0" formatColumns="0" formatRows="0" insertColumns="0" insertRows="0" insertHyperlinks="0" deleteColumns="0" deleteRows="0" sort="0" autoFilter="0" pivotTables="0"/>
  <mergeCells count="40">
    <mergeCell ref="K11:L11"/>
    <mergeCell ref="K28:L28"/>
    <mergeCell ref="K9:M9"/>
    <mergeCell ref="K23:L23"/>
    <mergeCell ref="K24:L24"/>
    <mergeCell ref="K25:L25"/>
    <mergeCell ref="K26:L26"/>
    <mergeCell ref="K27:L27"/>
    <mergeCell ref="K22:L22"/>
    <mergeCell ref="E2:K2"/>
    <mergeCell ref="K15:L15"/>
    <mergeCell ref="K16:L16"/>
    <mergeCell ref="K20:L20"/>
    <mergeCell ref="K21:L21"/>
    <mergeCell ref="K14:L14"/>
    <mergeCell ref="K19:L19"/>
    <mergeCell ref="K17:L17"/>
    <mergeCell ref="K18:L18"/>
    <mergeCell ref="F18:G18"/>
    <mergeCell ref="F19:G19"/>
    <mergeCell ref="F20:G20"/>
    <mergeCell ref="F21:G21"/>
    <mergeCell ref="D9:G9"/>
    <mergeCell ref="D11:E11"/>
    <mergeCell ref="F11:G11"/>
    <mergeCell ref="F22:G22"/>
    <mergeCell ref="K12:L12"/>
    <mergeCell ref="D14:E14"/>
    <mergeCell ref="D18:E18"/>
    <mergeCell ref="D19:E19"/>
    <mergeCell ref="D22:E22"/>
    <mergeCell ref="F12:G12"/>
    <mergeCell ref="F13:G13"/>
    <mergeCell ref="F14:G14"/>
    <mergeCell ref="F15:G15"/>
    <mergeCell ref="F16:G16"/>
    <mergeCell ref="F17:G17"/>
    <mergeCell ref="D12:E12"/>
    <mergeCell ref="D13:E13"/>
    <mergeCell ref="K13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5"/>
  <sheetViews>
    <sheetView workbookViewId="0">
      <selection activeCell="Q3" sqref="Q3"/>
    </sheetView>
  </sheetViews>
  <sheetFormatPr defaultRowHeight="15"/>
  <cols>
    <col min="1" max="1" width="4.7109375" customWidth="1"/>
    <col min="2" max="2" width="3.140625" style="7" bestFit="1" customWidth="1"/>
    <col min="3" max="3" width="20.85546875" style="64" customWidth="1"/>
    <col min="4" max="4" width="10.5703125" style="6" customWidth="1"/>
    <col min="5" max="5" width="3" customWidth="1"/>
    <col min="6" max="6" width="3.5703125" customWidth="1"/>
    <col min="7" max="7" width="4.5703125" style="2" customWidth="1"/>
    <col min="8" max="8" width="21.5703125" style="58" customWidth="1"/>
    <col min="9" max="9" width="11.85546875" style="56" customWidth="1"/>
    <col min="10" max="10" width="2.7109375" customWidth="1"/>
    <col min="11" max="11" width="3.28515625" customWidth="1"/>
    <col min="12" max="12" width="4.5703125" style="2" customWidth="1"/>
    <col min="13" max="13" width="22" style="58" customWidth="1"/>
    <col min="14" max="14" width="11.140625" style="56" customWidth="1"/>
    <col min="15" max="15" width="2.7109375" customWidth="1"/>
    <col min="16" max="16" width="4" customWidth="1"/>
    <col min="17" max="17" width="4.5703125" style="56" customWidth="1"/>
    <col min="18" max="18" width="21.42578125" style="58" customWidth="1"/>
    <col min="19" max="19" width="12.5703125" style="56" customWidth="1"/>
  </cols>
  <sheetData>
    <row r="2" spans="1:19" ht="15.75">
      <c r="C2" s="92" t="s">
        <v>178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9" ht="15.75">
      <c r="C3" s="63"/>
      <c r="D3" s="60"/>
      <c r="E3" s="60"/>
      <c r="F3" s="60"/>
      <c r="G3" s="60"/>
      <c r="H3" s="60"/>
      <c r="I3" s="60"/>
      <c r="J3" s="60"/>
      <c r="K3" s="60"/>
      <c r="L3" s="60"/>
    </row>
    <row r="5" spans="1:19">
      <c r="A5" s="93" t="s">
        <v>262</v>
      </c>
      <c r="B5" s="93"/>
      <c r="C5" s="93"/>
      <c r="D5" s="93"/>
      <c r="E5" s="93"/>
      <c r="G5" s="90" t="s">
        <v>251</v>
      </c>
      <c r="H5" s="90"/>
      <c r="I5" s="90"/>
      <c r="L5" s="90" t="s">
        <v>252</v>
      </c>
      <c r="M5" s="91"/>
      <c r="N5" s="91"/>
      <c r="Q5" s="89" t="s">
        <v>246</v>
      </c>
      <c r="R5" s="89"/>
      <c r="S5" s="89"/>
    </row>
    <row r="6" spans="1:19" ht="15.75" thickBot="1"/>
    <row r="7" spans="1:19" s="56" customFormat="1" ht="13.5" thickBot="1">
      <c r="B7" s="53" t="s">
        <v>126</v>
      </c>
      <c r="C7" s="51" t="s">
        <v>127</v>
      </c>
      <c r="D7" s="51" t="s">
        <v>128</v>
      </c>
      <c r="G7" s="53" t="s">
        <v>126</v>
      </c>
      <c r="H7" s="51" t="s">
        <v>127</v>
      </c>
      <c r="I7" s="51" t="s">
        <v>128</v>
      </c>
      <c r="L7" s="53" t="s">
        <v>126</v>
      </c>
      <c r="M7" s="51" t="s">
        <v>127</v>
      </c>
      <c r="N7" s="51" t="s">
        <v>128</v>
      </c>
      <c r="Q7" s="53" t="s">
        <v>126</v>
      </c>
      <c r="R7" s="51" t="s">
        <v>127</v>
      </c>
      <c r="S7" s="51" t="s">
        <v>128</v>
      </c>
    </row>
    <row r="8" spans="1:19" s="2" customFormat="1" ht="13.5" thickBot="1">
      <c r="B8" s="54" t="s">
        <v>129</v>
      </c>
      <c r="C8" s="55" t="s">
        <v>130</v>
      </c>
      <c r="D8" s="52" t="s">
        <v>131</v>
      </c>
      <c r="G8" s="50" t="s">
        <v>129</v>
      </c>
      <c r="H8" s="55" t="s">
        <v>179</v>
      </c>
      <c r="I8" s="52" t="s">
        <v>177</v>
      </c>
      <c r="L8" s="57" t="s">
        <v>129</v>
      </c>
      <c r="M8" s="61" t="s">
        <v>202</v>
      </c>
      <c r="N8" s="57" t="s">
        <v>203</v>
      </c>
      <c r="Q8" s="59" t="s">
        <v>129</v>
      </c>
      <c r="R8" s="55" t="s">
        <v>247</v>
      </c>
      <c r="S8" s="52" t="s">
        <v>170</v>
      </c>
    </row>
    <row r="9" spans="1:19" s="2" customFormat="1" ht="26.25" thickBot="1">
      <c r="B9" s="54" t="s">
        <v>132</v>
      </c>
      <c r="C9" s="55" t="s">
        <v>133</v>
      </c>
      <c r="D9" s="52" t="s">
        <v>134</v>
      </c>
      <c r="G9" s="50" t="s">
        <v>132</v>
      </c>
      <c r="H9" s="55" t="s">
        <v>180</v>
      </c>
      <c r="I9" s="52" t="s">
        <v>181</v>
      </c>
      <c r="L9" s="50"/>
      <c r="M9" s="55" t="s">
        <v>253</v>
      </c>
      <c r="N9" s="59" t="s">
        <v>158</v>
      </c>
      <c r="Q9" s="59" t="s">
        <v>132</v>
      </c>
      <c r="R9" s="55" t="s">
        <v>249</v>
      </c>
      <c r="S9" s="52" t="s">
        <v>259</v>
      </c>
    </row>
    <row r="10" spans="1:19" s="2" customFormat="1" ht="39" thickBot="1">
      <c r="B10" s="54" t="s">
        <v>135</v>
      </c>
      <c r="C10" s="55" t="s">
        <v>136</v>
      </c>
      <c r="D10" s="52" t="s">
        <v>137</v>
      </c>
      <c r="G10" s="50" t="s">
        <v>135</v>
      </c>
      <c r="H10" s="55" t="s">
        <v>182</v>
      </c>
      <c r="I10" s="52" t="s">
        <v>183</v>
      </c>
      <c r="L10" s="50" t="s">
        <v>132</v>
      </c>
      <c r="M10" s="55" t="s">
        <v>254</v>
      </c>
      <c r="N10" s="52" t="s">
        <v>158</v>
      </c>
      <c r="Q10" s="59" t="s">
        <v>135</v>
      </c>
      <c r="R10" s="55" t="s">
        <v>248</v>
      </c>
      <c r="S10" s="52" t="s">
        <v>158</v>
      </c>
    </row>
    <row r="11" spans="1:19" s="2" customFormat="1" ht="13.5" thickBot="1">
      <c r="B11" s="54" t="s">
        <v>138</v>
      </c>
      <c r="C11" s="55" t="s">
        <v>139</v>
      </c>
      <c r="D11" s="52" t="s">
        <v>134</v>
      </c>
      <c r="G11" s="50" t="s">
        <v>138</v>
      </c>
      <c r="H11" s="55" t="s">
        <v>136</v>
      </c>
      <c r="I11" s="52" t="s">
        <v>153</v>
      </c>
      <c r="L11" s="50" t="s">
        <v>135</v>
      </c>
      <c r="M11" s="55" t="s">
        <v>255</v>
      </c>
      <c r="N11" s="52" t="s">
        <v>203</v>
      </c>
      <c r="Q11" s="59" t="s">
        <v>138</v>
      </c>
      <c r="R11" s="55" t="s">
        <v>250</v>
      </c>
      <c r="S11" s="52" t="s">
        <v>153</v>
      </c>
    </row>
    <row r="12" spans="1:19" s="2" customFormat="1" ht="26.25" thickBot="1">
      <c r="B12" s="54" t="s">
        <v>140</v>
      </c>
      <c r="C12" s="55" t="s">
        <v>141</v>
      </c>
      <c r="D12" s="52" t="s">
        <v>134</v>
      </c>
      <c r="G12" s="50" t="s">
        <v>140</v>
      </c>
      <c r="H12" s="55" t="s">
        <v>184</v>
      </c>
      <c r="I12" s="52" t="s">
        <v>185</v>
      </c>
      <c r="L12" s="50" t="s">
        <v>138</v>
      </c>
      <c r="M12" s="55" t="s">
        <v>256</v>
      </c>
      <c r="N12" s="52" t="s">
        <v>153</v>
      </c>
      <c r="Q12" s="59" t="s">
        <v>140</v>
      </c>
      <c r="R12" s="55" t="s">
        <v>239</v>
      </c>
      <c r="S12" s="52" t="s">
        <v>203</v>
      </c>
    </row>
    <row r="13" spans="1:19" s="2" customFormat="1" ht="26.25" thickBot="1">
      <c r="B13" s="54" t="s">
        <v>142</v>
      </c>
      <c r="C13" s="55" t="s">
        <v>143</v>
      </c>
      <c r="D13" s="52" t="s">
        <v>134</v>
      </c>
      <c r="G13" s="50" t="s">
        <v>142</v>
      </c>
      <c r="H13" s="55" t="s">
        <v>244</v>
      </c>
      <c r="I13" s="52" t="s">
        <v>186</v>
      </c>
      <c r="L13" s="50" t="s">
        <v>140</v>
      </c>
      <c r="M13" s="55" t="s">
        <v>205</v>
      </c>
      <c r="N13" s="52" t="s">
        <v>158</v>
      </c>
      <c r="Q13" s="59" t="s">
        <v>142</v>
      </c>
      <c r="R13" s="55" t="s">
        <v>240</v>
      </c>
      <c r="S13" s="52" t="s">
        <v>203</v>
      </c>
    </row>
    <row r="14" spans="1:19" s="2" customFormat="1" ht="39" thickBot="1">
      <c r="B14" s="54" t="s">
        <v>144</v>
      </c>
      <c r="C14" s="55" t="s">
        <v>145</v>
      </c>
      <c r="D14" s="52" t="s">
        <v>137</v>
      </c>
      <c r="G14" s="50" t="s">
        <v>144</v>
      </c>
      <c r="H14" s="55" t="s">
        <v>245</v>
      </c>
      <c r="I14" s="52" t="s">
        <v>187</v>
      </c>
      <c r="L14" s="50" t="s">
        <v>142</v>
      </c>
      <c r="M14" s="55" t="s">
        <v>206</v>
      </c>
      <c r="N14" s="52" t="s">
        <v>203</v>
      </c>
      <c r="Q14" s="59" t="s">
        <v>144</v>
      </c>
      <c r="R14" s="55" t="s">
        <v>241</v>
      </c>
      <c r="S14" s="52" t="s">
        <v>153</v>
      </c>
    </row>
    <row r="15" spans="1:19" s="2" customFormat="1" ht="26.25" thickBot="1">
      <c r="B15" s="54" t="s">
        <v>146</v>
      </c>
      <c r="C15" s="55" t="s">
        <v>147</v>
      </c>
      <c r="D15" s="52" t="s">
        <v>148</v>
      </c>
      <c r="G15" s="50" t="s">
        <v>146</v>
      </c>
      <c r="H15" s="55" t="s">
        <v>188</v>
      </c>
      <c r="I15" s="52" t="s">
        <v>177</v>
      </c>
      <c r="L15" s="50" t="s">
        <v>144</v>
      </c>
      <c r="M15" s="55" t="s">
        <v>257</v>
      </c>
      <c r="N15" s="52" t="s">
        <v>153</v>
      </c>
      <c r="Q15" s="59" t="s">
        <v>146</v>
      </c>
      <c r="R15" s="55" t="s">
        <v>243</v>
      </c>
      <c r="S15" s="52" t="s">
        <v>158</v>
      </c>
    </row>
    <row r="16" spans="1:19" s="2" customFormat="1" ht="26.25" thickBot="1">
      <c r="B16" s="54" t="s">
        <v>149</v>
      </c>
      <c r="C16" s="55" t="s">
        <v>150</v>
      </c>
      <c r="D16" s="52" t="s">
        <v>148</v>
      </c>
      <c r="G16" s="50" t="s">
        <v>149</v>
      </c>
      <c r="H16" s="55" t="s">
        <v>189</v>
      </c>
      <c r="I16" s="52" t="s">
        <v>186</v>
      </c>
      <c r="L16" s="50" t="s">
        <v>146</v>
      </c>
      <c r="M16" s="65" t="s">
        <v>258</v>
      </c>
      <c r="N16" s="57" t="s">
        <v>158</v>
      </c>
      <c r="Q16" s="57" t="s">
        <v>149</v>
      </c>
      <c r="R16" s="66" t="s">
        <v>242</v>
      </c>
      <c r="S16" s="57" t="s">
        <v>203</v>
      </c>
    </row>
    <row r="17" spans="2:19" s="2" customFormat="1" ht="26.25" thickBot="1">
      <c r="B17" s="54" t="s">
        <v>151</v>
      </c>
      <c r="C17" s="55" t="s">
        <v>152</v>
      </c>
      <c r="D17" s="52" t="s">
        <v>177</v>
      </c>
      <c r="G17" s="50" t="s">
        <v>151</v>
      </c>
      <c r="H17" s="55" t="s">
        <v>190</v>
      </c>
      <c r="I17" s="52" t="s">
        <v>166</v>
      </c>
      <c r="L17" s="50" t="s">
        <v>149</v>
      </c>
      <c r="M17" s="55" t="s">
        <v>207</v>
      </c>
      <c r="N17" s="52" t="s">
        <v>185</v>
      </c>
      <c r="Q17" s="57" t="s">
        <v>151</v>
      </c>
      <c r="R17" s="62" t="s">
        <v>260</v>
      </c>
      <c r="S17" s="57" t="s">
        <v>158</v>
      </c>
    </row>
    <row r="18" spans="2:19" s="2" customFormat="1" ht="13.5" thickBot="1">
      <c r="B18" s="54" t="s">
        <v>154</v>
      </c>
      <c r="C18" s="55" t="s">
        <v>155</v>
      </c>
      <c r="D18" s="52" t="s">
        <v>177</v>
      </c>
      <c r="G18" s="50" t="s">
        <v>154</v>
      </c>
      <c r="H18" s="55" t="s">
        <v>191</v>
      </c>
      <c r="I18" s="52" t="s">
        <v>192</v>
      </c>
      <c r="L18" s="50" t="s">
        <v>151</v>
      </c>
      <c r="M18" s="55" t="s">
        <v>208</v>
      </c>
      <c r="N18" s="52" t="s">
        <v>203</v>
      </c>
      <c r="Q18" s="67" t="s">
        <v>154</v>
      </c>
      <c r="R18" s="68" t="s">
        <v>261</v>
      </c>
      <c r="S18" s="57" t="s">
        <v>153</v>
      </c>
    </row>
    <row r="19" spans="2:19" s="2" customFormat="1" ht="26.25" thickBot="1">
      <c r="B19" s="54" t="s">
        <v>156</v>
      </c>
      <c r="C19" s="55" t="s">
        <v>157</v>
      </c>
      <c r="D19" s="52" t="s">
        <v>158</v>
      </c>
      <c r="G19" s="50" t="s">
        <v>156</v>
      </c>
      <c r="H19" s="55" t="s">
        <v>193</v>
      </c>
      <c r="I19" s="52" t="s">
        <v>194</v>
      </c>
      <c r="L19" s="50" t="s">
        <v>154</v>
      </c>
      <c r="M19" s="55" t="s">
        <v>209</v>
      </c>
      <c r="N19" s="52" t="s">
        <v>210</v>
      </c>
      <c r="Q19" s="56"/>
      <c r="R19" s="58"/>
      <c r="S19" s="56"/>
    </row>
    <row r="20" spans="2:19" s="2" customFormat="1" ht="26.25" thickBot="1">
      <c r="B20" s="54" t="s">
        <v>159</v>
      </c>
      <c r="C20" s="55" t="s">
        <v>160</v>
      </c>
      <c r="D20" s="52" t="s">
        <v>158</v>
      </c>
      <c r="G20" s="50" t="s">
        <v>159</v>
      </c>
      <c r="H20" s="55" t="s">
        <v>195</v>
      </c>
      <c r="I20" s="52" t="s">
        <v>153</v>
      </c>
      <c r="L20" s="50" t="s">
        <v>156</v>
      </c>
      <c r="M20" s="55" t="s">
        <v>211</v>
      </c>
      <c r="N20" s="52" t="s">
        <v>204</v>
      </c>
      <c r="Q20" s="56"/>
      <c r="R20" s="58"/>
      <c r="S20" s="56"/>
    </row>
    <row r="21" spans="2:19" s="2" customFormat="1" ht="13.5" thickBot="1">
      <c r="B21" s="54" t="s">
        <v>161</v>
      </c>
      <c r="C21" s="55" t="s">
        <v>162</v>
      </c>
      <c r="D21" s="52" t="s">
        <v>153</v>
      </c>
      <c r="G21" s="50" t="s">
        <v>161</v>
      </c>
      <c r="H21" s="55" t="s">
        <v>196</v>
      </c>
      <c r="I21" s="52" t="s">
        <v>158</v>
      </c>
      <c r="L21" s="50" t="s">
        <v>159</v>
      </c>
      <c r="M21" s="55" t="s">
        <v>212</v>
      </c>
      <c r="N21" s="52" t="s">
        <v>204</v>
      </c>
      <c r="Q21" s="56"/>
      <c r="R21" s="58"/>
      <c r="S21" s="56"/>
    </row>
    <row r="22" spans="2:19" s="2" customFormat="1" ht="26.25" thickBot="1">
      <c r="B22" s="54" t="s">
        <v>163</v>
      </c>
      <c r="C22" s="55" t="s">
        <v>164</v>
      </c>
      <c r="D22" s="52" t="s">
        <v>158</v>
      </c>
      <c r="G22" s="50" t="s">
        <v>163</v>
      </c>
      <c r="H22" s="55" t="s">
        <v>197</v>
      </c>
      <c r="I22" s="52" t="s">
        <v>158</v>
      </c>
      <c r="L22" s="50" t="s">
        <v>161</v>
      </c>
      <c r="M22" s="55" t="s">
        <v>213</v>
      </c>
      <c r="N22" s="52" t="s">
        <v>204</v>
      </c>
      <c r="Q22" s="56"/>
      <c r="R22" s="58"/>
      <c r="S22" s="56"/>
    </row>
    <row r="23" spans="2:19" s="2" customFormat="1" ht="26.25" thickBot="1">
      <c r="B23" s="54" t="s">
        <v>165</v>
      </c>
      <c r="C23" s="55" t="s">
        <v>175</v>
      </c>
      <c r="D23" s="52" t="s">
        <v>166</v>
      </c>
      <c r="G23" s="50" t="s">
        <v>165</v>
      </c>
      <c r="H23" s="55" t="s">
        <v>198</v>
      </c>
      <c r="I23" s="52" t="s">
        <v>166</v>
      </c>
      <c r="L23" s="50" t="s">
        <v>163</v>
      </c>
      <c r="M23" s="55" t="s">
        <v>214</v>
      </c>
      <c r="N23" s="52" t="s">
        <v>204</v>
      </c>
      <c r="Q23" s="56"/>
      <c r="R23" s="58"/>
      <c r="S23" s="56"/>
    </row>
    <row r="24" spans="2:19" s="2" customFormat="1" ht="26.25" thickBot="1">
      <c r="B24" s="54">
        <v>17</v>
      </c>
      <c r="C24" s="55" t="s">
        <v>176</v>
      </c>
      <c r="D24" s="52" t="s">
        <v>134</v>
      </c>
      <c r="G24" s="50" t="s">
        <v>199</v>
      </c>
      <c r="H24" s="55" t="s">
        <v>200</v>
      </c>
      <c r="I24" s="52" t="s">
        <v>194</v>
      </c>
      <c r="L24" s="50" t="s">
        <v>165</v>
      </c>
      <c r="M24" s="55" t="s">
        <v>215</v>
      </c>
      <c r="N24" s="52" t="s">
        <v>204</v>
      </c>
      <c r="Q24" s="56"/>
      <c r="R24" s="58"/>
      <c r="S24" s="56"/>
    </row>
    <row r="25" spans="2:19" s="2" customFormat="1" ht="26.25" thickBot="1">
      <c r="B25" s="54">
        <v>18</v>
      </c>
      <c r="C25" s="55" t="s">
        <v>167</v>
      </c>
      <c r="D25" s="52" t="s">
        <v>168</v>
      </c>
      <c r="G25" s="50" t="s">
        <v>201</v>
      </c>
      <c r="H25" s="55" t="s">
        <v>145</v>
      </c>
      <c r="I25" s="52" t="s">
        <v>153</v>
      </c>
      <c r="L25" s="50" t="s">
        <v>199</v>
      </c>
      <c r="M25" s="55" t="s">
        <v>216</v>
      </c>
      <c r="N25" s="52" t="s">
        <v>204</v>
      </c>
      <c r="Q25" s="56"/>
      <c r="R25" s="58"/>
      <c r="S25" s="56"/>
    </row>
    <row r="26" spans="2:19" s="2" customFormat="1" ht="13.5" thickBot="1">
      <c r="B26" s="54">
        <v>19</v>
      </c>
      <c r="C26" s="55" t="s">
        <v>169</v>
      </c>
      <c r="D26" s="52" t="s">
        <v>170</v>
      </c>
      <c r="H26" s="58"/>
      <c r="I26" s="56"/>
      <c r="L26" s="50" t="s">
        <v>201</v>
      </c>
      <c r="M26" s="55" t="s">
        <v>218</v>
      </c>
      <c r="N26" s="52" t="s">
        <v>219</v>
      </c>
      <c r="Q26" s="56"/>
      <c r="R26" s="58"/>
      <c r="S26" s="56"/>
    </row>
    <row r="27" spans="2:19" s="2" customFormat="1" ht="13.5" thickBot="1">
      <c r="B27" s="54">
        <v>20</v>
      </c>
      <c r="C27" s="55" t="s">
        <v>171</v>
      </c>
      <c r="D27" s="52" t="s">
        <v>170</v>
      </c>
      <c r="H27" s="58"/>
      <c r="I27" s="56"/>
      <c r="L27" s="50" t="s">
        <v>217</v>
      </c>
      <c r="M27" s="55" t="s">
        <v>221</v>
      </c>
      <c r="N27" s="52" t="s">
        <v>204</v>
      </c>
      <c r="Q27" s="56"/>
      <c r="R27" s="58"/>
      <c r="S27" s="56"/>
    </row>
    <row r="28" spans="2:19" s="2" customFormat="1" ht="13.5" thickBot="1">
      <c r="B28" s="54">
        <v>21</v>
      </c>
      <c r="C28" s="55" t="s">
        <v>172</v>
      </c>
      <c r="D28" s="52" t="s">
        <v>170</v>
      </c>
      <c r="H28" s="58"/>
      <c r="I28" s="56"/>
      <c r="L28" s="50" t="s">
        <v>220</v>
      </c>
      <c r="M28" s="55" t="s">
        <v>223</v>
      </c>
      <c r="N28" s="52" t="s">
        <v>224</v>
      </c>
      <c r="Q28" s="56"/>
      <c r="R28" s="58"/>
      <c r="S28" s="56"/>
    </row>
    <row r="29" spans="2:19" s="2" customFormat="1" ht="15.75" customHeight="1" thickBot="1">
      <c r="B29" s="54">
        <v>22</v>
      </c>
      <c r="C29" s="55" t="s">
        <v>173</v>
      </c>
      <c r="D29" s="52" t="s">
        <v>174</v>
      </c>
      <c r="H29" s="58"/>
      <c r="I29" s="56"/>
      <c r="L29" s="50" t="s">
        <v>222</v>
      </c>
      <c r="M29" s="55" t="s">
        <v>226</v>
      </c>
      <c r="N29" s="52" t="s">
        <v>224</v>
      </c>
      <c r="Q29" s="56"/>
      <c r="R29" s="58"/>
      <c r="S29" s="56"/>
    </row>
    <row r="30" spans="2:19" ht="15.75" thickBot="1">
      <c r="L30" s="50" t="s">
        <v>225</v>
      </c>
      <c r="M30" s="55" t="s">
        <v>228</v>
      </c>
      <c r="N30" s="52" t="s">
        <v>229</v>
      </c>
    </row>
    <row r="31" spans="2:19" ht="15.75" thickBot="1">
      <c r="L31" s="50" t="s">
        <v>227</v>
      </c>
      <c r="M31" s="55" t="s">
        <v>231</v>
      </c>
      <c r="N31" s="52" t="s">
        <v>219</v>
      </c>
    </row>
    <row r="32" spans="2:19" ht="15.75" thickBot="1">
      <c r="L32" s="50" t="s">
        <v>230</v>
      </c>
      <c r="M32" s="55" t="s">
        <v>233</v>
      </c>
      <c r="N32" s="52" t="s">
        <v>203</v>
      </c>
    </row>
    <row r="33" spans="12:14" ht="15.75" thickBot="1">
      <c r="L33" s="50" t="s">
        <v>232</v>
      </c>
      <c r="M33" s="55" t="s">
        <v>235</v>
      </c>
      <c r="N33" s="52" t="s">
        <v>203</v>
      </c>
    </row>
    <row r="34" spans="12:14" ht="15.75" thickBot="1">
      <c r="L34" s="50" t="s">
        <v>234</v>
      </c>
      <c r="M34" s="55" t="s">
        <v>136</v>
      </c>
      <c r="N34" s="52" t="s">
        <v>203</v>
      </c>
    </row>
    <row r="35" spans="12:14" ht="26.25" thickBot="1">
      <c r="L35" s="50" t="s">
        <v>236</v>
      </c>
      <c r="M35" s="55" t="s">
        <v>237</v>
      </c>
      <c r="N35" s="52" t="s">
        <v>238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Q5:S5"/>
    <mergeCell ref="G5:I5"/>
    <mergeCell ref="L5:N5"/>
    <mergeCell ref="C2:R2"/>
    <mergeCell ref="A5:E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11"/>
  <sheetViews>
    <sheetView tabSelected="1" workbookViewId="0">
      <selection activeCell="K18" sqref="K18"/>
    </sheetView>
  </sheetViews>
  <sheetFormatPr defaultRowHeight="15"/>
  <cols>
    <col min="1" max="1" width="7.140625" customWidth="1"/>
    <col min="3" max="3" width="12.28515625" customWidth="1"/>
    <col min="4" max="4" width="17.85546875" customWidth="1"/>
    <col min="5" max="5" width="13" customWidth="1"/>
    <col min="6" max="6" width="13.7109375" customWidth="1"/>
    <col min="7" max="7" width="19.140625" customWidth="1"/>
    <col min="8" max="9" width="11" customWidth="1"/>
    <col min="10" max="10" width="17" customWidth="1"/>
    <col min="13" max="13" width="14.28515625" customWidth="1"/>
    <col min="14" max="14" width="12.7109375" customWidth="1"/>
  </cols>
  <sheetData>
    <row r="3" spans="2:14" s="8" customFormat="1">
      <c r="G3" s="94" t="s">
        <v>60</v>
      </c>
      <c r="H3" s="94"/>
      <c r="I3" s="94"/>
      <c r="J3" s="94"/>
    </row>
    <row r="5" spans="2:14" s="2" customFormat="1" ht="31.5">
      <c r="B5" s="74"/>
      <c r="C5" s="75"/>
      <c r="D5" s="27" t="s">
        <v>55</v>
      </c>
      <c r="E5" s="27" t="s">
        <v>76</v>
      </c>
      <c r="F5" s="24" t="s">
        <v>0</v>
      </c>
      <c r="G5" s="27" t="s">
        <v>57</v>
      </c>
      <c r="H5" s="24" t="s">
        <v>1</v>
      </c>
      <c r="I5" s="24" t="s">
        <v>5</v>
      </c>
      <c r="J5" s="27" t="s">
        <v>58</v>
      </c>
      <c r="K5" s="24" t="s">
        <v>2</v>
      </c>
      <c r="L5" s="24" t="s">
        <v>3</v>
      </c>
      <c r="M5" s="27" t="s">
        <v>4</v>
      </c>
      <c r="N5" s="27" t="s">
        <v>56</v>
      </c>
    </row>
    <row r="6" spans="2:14" s="2" customFormat="1" ht="15.75">
      <c r="B6" s="77" t="s">
        <v>94</v>
      </c>
      <c r="C6" s="79"/>
      <c r="D6" s="27">
        <f>'учебные кабинеты'!F33</f>
        <v>13</v>
      </c>
      <c r="E6" s="27">
        <f>'учебные кабинеты'!G33</f>
        <v>4</v>
      </c>
      <c r="F6" s="24">
        <f>'учебные кабинеты'!H33</f>
        <v>18</v>
      </c>
      <c r="G6" s="27">
        <f>'учебные кабинеты'!I33+библиотека!E5+мастерские!H7+лаборантские!D17</f>
        <v>26</v>
      </c>
      <c r="H6" s="24">
        <f>'учебные кабинеты'!J33+лаборантские!E17+'актовый зал'!G12+мастерские!I7</f>
        <v>49</v>
      </c>
      <c r="I6" s="24"/>
      <c r="J6" s="27" t="s">
        <v>59</v>
      </c>
      <c r="K6" s="24">
        <f>'учебные кабинеты'!M33+мастерские!K7</f>
        <v>11</v>
      </c>
      <c r="L6" s="24">
        <f>'учебные кабинеты'!N33</f>
        <v>11</v>
      </c>
      <c r="M6" s="27">
        <f>'учебные кабинеты'!O33</f>
        <v>3</v>
      </c>
      <c r="N6" s="27">
        <f>'учебные кабинеты'!P33</f>
        <v>8</v>
      </c>
    </row>
    <row r="7" spans="2:14" s="2" customFormat="1" ht="15.75">
      <c r="B7" s="77" t="s">
        <v>95</v>
      </c>
      <c r="C7" s="79"/>
      <c r="D7" s="27"/>
      <c r="E7" s="27">
        <f>'актовый зал'!G7</f>
        <v>2</v>
      </c>
      <c r="F7" s="24">
        <f>'актовый зал'!G8</f>
        <v>2</v>
      </c>
      <c r="G7" s="27">
        <f>'другие кабинеты'!C14</f>
        <v>6</v>
      </c>
      <c r="H7" s="24">
        <f>'другие кабинеты'!D5+'другие кабинеты'!D6+'другие кабинеты'!D7+'другие кабинеты'!D8+'другие кабинеты'!D10+'другие кабинеты'!D11+'другие кабинеты'!D12</f>
        <v>2</v>
      </c>
      <c r="I7" s="24">
        <f>'другие кабинеты'!F14</f>
        <v>1</v>
      </c>
      <c r="J7" s="27" t="s">
        <v>59</v>
      </c>
      <c r="K7" s="24">
        <f>'другие кабинеты'!G14</f>
        <v>9</v>
      </c>
      <c r="L7" s="24">
        <f>'другие кабинеты'!H14+библиотека!E6</f>
        <v>4</v>
      </c>
      <c r="M7" s="27"/>
      <c r="N7" s="27"/>
    </row>
    <row r="8" spans="2:14" s="3" customFormat="1" ht="32.25" customHeight="1">
      <c r="B8" s="97" t="s">
        <v>80</v>
      </c>
      <c r="C8" s="98"/>
      <c r="D8" s="24">
        <f>SUM(D6:D7)</f>
        <v>13</v>
      </c>
      <c r="E8" s="24">
        <f t="shared" ref="E8:N8" si="0">SUM(E6:E7)</f>
        <v>6</v>
      </c>
      <c r="F8" s="24">
        <f t="shared" si="0"/>
        <v>20</v>
      </c>
      <c r="G8" s="24">
        <f t="shared" si="0"/>
        <v>32</v>
      </c>
      <c r="H8" s="24">
        <f t="shared" si="0"/>
        <v>51</v>
      </c>
      <c r="I8" s="24">
        <f t="shared" si="0"/>
        <v>1</v>
      </c>
      <c r="J8" s="24" t="s">
        <v>59</v>
      </c>
      <c r="K8" s="24">
        <f t="shared" si="0"/>
        <v>20</v>
      </c>
      <c r="L8" s="24">
        <f t="shared" si="0"/>
        <v>15</v>
      </c>
      <c r="M8" s="24">
        <f t="shared" si="0"/>
        <v>3</v>
      </c>
      <c r="N8" s="24">
        <f t="shared" si="0"/>
        <v>8</v>
      </c>
    </row>
    <row r="9" spans="2:14">
      <c r="B9" s="96"/>
      <c r="C9" s="96"/>
    </row>
    <row r="11" spans="2:14">
      <c r="D11" s="95" t="s">
        <v>93</v>
      </c>
      <c r="E11" s="95"/>
      <c r="F11" s="95"/>
      <c r="G11" s="45">
        <v>9.5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G3:J3"/>
    <mergeCell ref="D11:F11"/>
    <mergeCell ref="B9:C9"/>
    <mergeCell ref="B8:C8"/>
    <mergeCell ref="B5:C5"/>
    <mergeCell ref="B7:C7"/>
    <mergeCell ref="B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учебные кабинеты</vt:lpstr>
      <vt:lpstr>лаборантские</vt:lpstr>
      <vt:lpstr>другие кабинеты</vt:lpstr>
      <vt:lpstr>актовый зал</vt:lpstr>
      <vt:lpstr>библиотека</vt:lpstr>
      <vt:lpstr>мастерские</vt:lpstr>
      <vt:lpstr>спортивные залы</vt:lpstr>
      <vt:lpstr>итого</vt:lpstr>
      <vt:lpstr>Лист1</vt:lpstr>
      <vt:lpstr>'спортивные залы'!_GoBack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2017-12-04T15:06:02Z</dcterms:modified>
</cp:coreProperties>
</file>